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70" yWindow="32760" windowWidth="14610" windowHeight="15585" activeTab="0"/>
  </bookViews>
  <sheets>
    <sheet name="1. strana" sheetId="1" r:id="rId1"/>
    <sheet name="2. strana" sheetId="2" r:id="rId2"/>
    <sheet name="Stravné 1.1.2024" sheetId="3" r:id="rId3"/>
    <sheet name="Nastavení" sheetId="4" r:id="rId4"/>
    <sheet name="Zahraniční stravné 1.1.2024" sheetId="5" state="hidden" r:id="rId5"/>
  </sheets>
  <externalReferences>
    <externalReference r:id="rId8"/>
    <externalReference r:id="rId9"/>
    <externalReference r:id="rId10"/>
  </externalReferences>
  <definedNames>
    <definedName name="_xlfn.IFERROR" hidden="1">#NAME?</definedName>
    <definedName name="_xlfn.XLOOKUP" hidden="1">#NAME?</definedName>
    <definedName name="_xlnm.Print_Area" localSheetId="0">'1. strana'!$A$1:$T$42</definedName>
    <definedName name="Odlucne">'[1]Údaje o osobě a vozidle'!$A$5</definedName>
    <definedName name="PHM">'[1]Údaje o osobě a vozidle'!$M$25</definedName>
    <definedName name="Spolucest" localSheetId="2">#REF!</definedName>
    <definedName name="Spolucest" localSheetId="4">#REF!</definedName>
    <definedName name="Spolucest">#REF!</definedName>
    <definedName name="Spolucest1" localSheetId="2">#REF!</definedName>
    <definedName name="Spolucest1" localSheetId="4">#REF!</definedName>
    <definedName name="Spolucest1">#REF!</definedName>
    <definedName name="Stravne">'[1]Údaje o osobě a vozidle'!$A$4</definedName>
    <definedName name="volba1">"stahovací 27"</definedName>
    <definedName name="Země">'[2]List2'!$A$2:$A$178</definedName>
  </definedNames>
  <calcPr fullCalcOnLoad="1"/>
</workbook>
</file>

<file path=xl/sharedStrings.xml><?xml version="1.0" encoding="utf-8"?>
<sst xmlns="http://schemas.openxmlformats.org/spreadsheetml/2006/main" count="715" uniqueCount="309">
  <si>
    <t>Místo jednání</t>
  </si>
  <si>
    <t>Účel a průběh cesty</t>
  </si>
  <si>
    <t>Bydliště:</t>
  </si>
  <si>
    <t>ORGANIZACE:</t>
  </si>
  <si>
    <t>Český atletický svaz</t>
  </si>
  <si>
    <t>CESTOVNÍ PŘÍKAZ</t>
  </si>
  <si>
    <t>Datum narození:</t>
  </si>
  <si>
    <t>Útvar:</t>
  </si>
  <si>
    <t>Telefon:</t>
  </si>
  <si>
    <t>Přijmení, jméno, titul:</t>
  </si>
  <si>
    <t>Normální pracovní doba</t>
  </si>
  <si>
    <t>od</t>
  </si>
  <si>
    <t>do</t>
  </si>
  <si>
    <t>Počátek cesty (místo, datum)</t>
  </si>
  <si>
    <t>Konec cesty (místo,datum)</t>
  </si>
  <si>
    <t>Praha, 1.1.2024</t>
  </si>
  <si>
    <t>Kladno</t>
  </si>
  <si>
    <t>KAS - jednání</t>
  </si>
  <si>
    <t>3. Spolucestující:</t>
  </si>
  <si>
    <t>4. Určený dopravní prostředek (u vlastního vozidla druh, SPZ):</t>
  </si>
  <si>
    <t>5. Předpokládaná částka výdajů v Kč:</t>
  </si>
  <si>
    <t>Datum a podpis pracovníka oprávněného k povolení cesty</t>
  </si>
  <si>
    <t>6. Zpráva o výsledku pracovní cesty byla podána dne</t>
  </si>
  <si>
    <t>Datum a podpis odpovědného pracovníka</t>
  </si>
  <si>
    <t>Schválil (datum a podpis)</t>
  </si>
  <si>
    <t>Kč</t>
  </si>
  <si>
    <t>Převodem na bankovní účet:</t>
  </si>
  <si>
    <t>VYÚČTOVÁNÍ PRACOVNÍ CESTY</t>
  </si>
  <si>
    <t>7. Cestovní náhrady celkem k vyplacení:</t>
  </si>
  <si>
    <t>Datum</t>
  </si>
  <si>
    <t>Odjezd - příjezd (1)</t>
  </si>
  <si>
    <t>Odj</t>
  </si>
  <si>
    <t>Příj.</t>
  </si>
  <si>
    <t>AUV</t>
  </si>
  <si>
    <t>Počet hodin 
ztráty času</t>
  </si>
  <si>
    <t>Počátek a konec
prac. výkonu (hodina)</t>
  </si>
  <si>
    <t>Jízdné a
místní
přeprava</t>
  </si>
  <si>
    <t>Stravné</t>
  </si>
  <si>
    <t>Nocležné</t>
  </si>
  <si>
    <t>Celkem</t>
  </si>
  <si>
    <t>Upraveno</t>
  </si>
  <si>
    <t>v hod.</t>
  </si>
  <si>
    <t>Praha</t>
  </si>
  <si>
    <t>Použitý dopravní prostředek (2)</t>
  </si>
  <si>
    <t>Vzdálenost v km (3)</t>
  </si>
  <si>
    <t>Nutné vedlejší výdaje</t>
  </si>
  <si>
    <t>povoleno</t>
  </si>
  <si>
    <t>Kč/km</t>
  </si>
  <si>
    <t>Záloha</t>
  </si>
  <si>
    <t>ne</t>
  </si>
  <si>
    <t>Snídaně</t>
  </si>
  <si>
    <t>Oběd</t>
  </si>
  <si>
    <t>Večeře</t>
  </si>
  <si>
    <t>Stravování bylo poskytnuto bezplatně:</t>
  </si>
  <si>
    <t>Ubytování bylo poskytnuto bezplatně:</t>
  </si>
  <si>
    <t>Strava 1. den:</t>
  </si>
  <si>
    <t>Strava 2. den:</t>
  </si>
  <si>
    <t>O - osobní vlak</t>
  </si>
  <si>
    <t>R - rychlík</t>
  </si>
  <si>
    <t>A - autobus</t>
  </si>
  <si>
    <t>L - letadlo</t>
  </si>
  <si>
    <t>AUS - auto služební</t>
  </si>
  <si>
    <t>AUV - auto vlastní</t>
  </si>
  <si>
    <t>AUP - auto z půjčovny</t>
  </si>
  <si>
    <t>MOS - motocykl služební</t>
  </si>
  <si>
    <t>1) Dobu odjezdu a příjezdu u veřejného doporavního prostředku vyplňte podle jízdního řádu</t>
  </si>
  <si>
    <t>2) Uveďte ve zkratce</t>
  </si>
  <si>
    <t>3) Počet km uvádějte jen při použití jiného než veřejného dopravního prostředku</t>
  </si>
  <si>
    <t>Datum a podpis pracovníka</t>
  </si>
  <si>
    <t>Prohlašuji, že jsem všechny údaje uvedl plně a správně.</t>
  </si>
  <si>
    <t>Přehled sazeb stravného - pracovní cesty 2024</t>
  </si>
  <si>
    <t>ČR</t>
  </si>
  <si>
    <t>Doba trvání</t>
  </si>
  <si>
    <t>Krácení</t>
  </si>
  <si>
    <t>5 až 12 hod</t>
  </si>
  <si>
    <r>
      <t xml:space="preserve">Poskytnuto 1 jídlo - </t>
    </r>
    <r>
      <rPr>
        <b/>
        <sz val="11"/>
        <color indexed="8"/>
        <rFont val="Calibri"/>
        <family val="2"/>
      </rPr>
      <t>70%</t>
    </r>
  </si>
  <si>
    <t>12.01 až 18 hod</t>
  </si>
  <si>
    <r>
      <t xml:space="preserve">Poskytnuto 1 jídlo - </t>
    </r>
    <r>
      <rPr>
        <b/>
        <sz val="11"/>
        <color indexed="8"/>
        <rFont val="Calibri"/>
        <family val="2"/>
      </rPr>
      <t>35%</t>
    </r>
  </si>
  <si>
    <r>
      <t xml:space="preserve">Poskytnuta 2 jídla  - </t>
    </r>
    <r>
      <rPr>
        <b/>
        <sz val="11"/>
        <color indexed="8"/>
        <rFont val="Calibri"/>
        <family val="2"/>
      </rPr>
      <t>70%</t>
    </r>
  </si>
  <si>
    <t>18.01 hod a více</t>
  </si>
  <si>
    <r>
      <t xml:space="preserve">Poskytnuto 1 jídlo - </t>
    </r>
    <r>
      <rPr>
        <b/>
        <sz val="11"/>
        <color indexed="8"/>
        <rFont val="Calibri"/>
        <family val="2"/>
      </rPr>
      <t>25%</t>
    </r>
  </si>
  <si>
    <r>
      <t xml:space="preserve">Poskytnuta 2 jídla  - </t>
    </r>
    <r>
      <rPr>
        <b/>
        <sz val="11"/>
        <color indexed="8"/>
        <rFont val="Calibri"/>
        <family val="2"/>
      </rPr>
      <t>50%</t>
    </r>
  </si>
  <si>
    <r>
      <t xml:space="preserve">Poskytnuta 3 jídla  - </t>
    </r>
    <r>
      <rPr>
        <b/>
        <sz val="11"/>
        <color indexed="8"/>
        <rFont val="Calibri"/>
        <family val="2"/>
      </rPr>
      <t>75%</t>
    </r>
  </si>
  <si>
    <t>Nekrácená sazba</t>
  </si>
  <si>
    <r>
      <t xml:space="preserve">Stravné krácené o 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jídlo</t>
    </r>
  </si>
  <si>
    <r>
      <t xml:space="preserve">Stravné krácené o </t>
    </r>
    <r>
      <rPr>
        <b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jídla</t>
    </r>
  </si>
  <si>
    <r>
      <t xml:space="preserve">Stravné krácené o </t>
    </r>
    <r>
      <rPr>
        <b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jídla</t>
    </r>
  </si>
  <si>
    <t>Sazba v</t>
  </si>
  <si>
    <t>Jsou-li poskytnuta 2 jídla, na stravné není nárok.</t>
  </si>
  <si>
    <t>Jsou-li poskytnuta 3 jídla, na stravné není nárok.</t>
  </si>
  <si>
    <t>Jsou-li poskytnuta 4 jídla, na stravné není nárok.</t>
  </si>
  <si>
    <t>Finsko</t>
  </si>
  <si>
    <t>Souběh tuzemského a zahraničního stravného v jeden den</t>
  </si>
  <si>
    <t xml:space="preserve">Jestliže zaměstnanci v kalendářním dni vzniklo právo na tuzemské stravné, pak  </t>
  </si>
  <si>
    <t xml:space="preserve"> a. pokud byl tento den v zahraničí celkem déle než 5 hodin, přísluší mu zahraniční stravné ve výši 1/3 základní sazby</t>
  </si>
  <si>
    <t xml:space="preserve"> b. nebyl-li tento den v zahraničí déle než 5 hodin, tj. byl-li v zahraničí nejdéle 5 hodin,  zahraniční stravné mu nepřísluší a tato doba, za kterou mu zahraniční stravné nepřísluší, se připočítává k tuzemské části příslušné zahraniční pracovní cesty v tomto dni.</t>
  </si>
  <si>
    <t>Délka pobytu v zahraničí se počítá od času přejezdu hranic z ČR do ČR nebo od skutečného času odletu z letište do příletu zpět do ČR.</t>
  </si>
  <si>
    <t>Země</t>
  </si>
  <si>
    <t>Měnový kód</t>
  </si>
  <si>
    <t>Měna</t>
  </si>
  <si>
    <t>Základní sazby zahraničního stravného</t>
  </si>
  <si>
    <t>Vyberte zemi ze seznamu</t>
  </si>
  <si>
    <t>XXX</t>
  </si>
  <si>
    <t>Afghánistán</t>
  </si>
  <si>
    <t>EUR</t>
  </si>
  <si>
    <t>euro</t>
  </si>
  <si>
    <t>Albánie</t>
  </si>
  <si>
    <t>Alžírsko</t>
  </si>
  <si>
    <t>Andorra</t>
  </si>
  <si>
    <t>Angola</t>
  </si>
  <si>
    <t>USD</t>
  </si>
  <si>
    <t>americký dolar</t>
  </si>
  <si>
    <t>Argentina</t>
  </si>
  <si>
    <t>Arménie</t>
  </si>
  <si>
    <t>Austrálie a Oceánie</t>
  </si>
  <si>
    <t>Ázerbájdžán</t>
  </si>
  <si>
    <t>Bahamy</t>
  </si>
  <si>
    <t>Bahrajn</t>
  </si>
  <si>
    <t>Bangladéš</t>
  </si>
  <si>
    <t>Belgie</t>
  </si>
  <si>
    <t>Belize</t>
  </si>
  <si>
    <t>Benin</t>
  </si>
  <si>
    <t>Bermudy</t>
  </si>
  <si>
    <t>Bělorusko</t>
  </si>
  <si>
    <t>Bhútán</t>
  </si>
  <si>
    <t>Bolívie</t>
  </si>
  <si>
    <t>Bosna a Hercegovina</t>
  </si>
  <si>
    <t>Botswana</t>
  </si>
  <si>
    <t>Brazílie</t>
  </si>
  <si>
    <t>Brunej</t>
  </si>
  <si>
    <t>Bulharsko</t>
  </si>
  <si>
    <t>Burkina Faso</t>
  </si>
  <si>
    <t>Burundi</t>
  </si>
  <si>
    <t>Čad</t>
  </si>
  <si>
    <t>Černá Hora</t>
  </si>
  <si>
    <t>Čína</t>
  </si>
  <si>
    <t>Dánsko</t>
  </si>
  <si>
    <t>Džibutsko</t>
  </si>
  <si>
    <t>Egypt</t>
  </si>
  <si>
    <t>Ekvádor</t>
  </si>
  <si>
    <t>Eritrea</t>
  </si>
  <si>
    <t>Estonsko</t>
  </si>
  <si>
    <t>Etiopie</t>
  </si>
  <si>
    <t>Filipíny</t>
  </si>
  <si>
    <t>Francie</t>
  </si>
  <si>
    <t>Francouzská Guyana</t>
  </si>
  <si>
    <t>Gabon</t>
  </si>
  <si>
    <t>Gambie</t>
  </si>
  <si>
    <t>Ghana</t>
  </si>
  <si>
    <t>Gibraltar</t>
  </si>
  <si>
    <t>Gruzie</t>
  </si>
  <si>
    <t>Guatemala</t>
  </si>
  <si>
    <t>Guinea</t>
  </si>
  <si>
    <t>Guinea-Bissau</t>
  </si>
  <si>
    <t>Guyana</t>
  </si>
  <si>
    <t>Honduras</t>
  </si>
  <si>
    <t>Hongkong</t>
  </si>
  <si>
    <t>Chile</t>
  </si>
  <si>
    <t>Chorvatsko</t>
  </si>
  <si>
    <t>Indie</t>
  </si>
  <si>
    <t>Indonésie</t>
  </si>
  <si>
    <t>Irák</t>
  </si>
  <si>
    <t>Írán</t>
  </si>
  <si>
    <t>Irsko</t>
  </si>
  <si>
    <t>Island</t>
  </si>
  <si>
    <t>Itálie, Vatikán a San Marino</t>
  </si>
  <si>
    <t>Izrael</t>
  </si>
  <si>
    <t>Japonsko</t>
  </si>
  <si>
    <t>Jemen</t>
  </si>
  <si>
    <t>Jihoafrická republika</t>
  </si>
  <si>
    <t>Jižní Súdán</t>
  </si>
  <si>
    <t>Jordánsko</t>
  </si>
  <si>
    <t>Kambodža</t>
  </si>
  <si>
    <t>Kamerun</t>
  </si>
  <si>
    <t>Kanada</t>
  </si>
  <si>
    <t>Kapverdy</t>
  </si>
  <si>
    <t>Karibik – ostrovní státy2)</t>
  </si>
  <si>
    <t>Katar</t>
  </si>
  <si>
    <t>Kazachstán</t>
  </si>
  <si>
    <t>Keňa</t>
  </si>
  <si>
    <t>Kolumbie</t>
  </si>
  <si>
    <t>Komory</t>
  </si>
  <si>
    <t>Konžská republika (Brazzaville)</t>
  </si>
  <si>
    <t>Konžská demokratická republika (Kinshasa)</t>
  </si>
  <si>
    <t>Korejská lidově demokratická republika</t>
  </si>
  <si>
    <t>Korejská republika</t>
  </si>
  <si>
    <t>Kosovo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</si>
  <si>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</si>
  <si>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</si>
  <si>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</si>
  <si>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</si>
  <si>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</si>
  <si>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</si>
  <si>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</si>
  <si>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</si>
  <si>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</si>
  <si>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</si>
  <si>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</si>
  <si>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CHF</t>
  </si>
  <si>
    <t>švýcarský frank</t>
  </si>
  <si>
    <t>Litva</t>
  </si>
  <si>
    <t>Lotyšsko</t>
  </si>
  <si>
    <t>Lucembursko</t>
  </si>
  <si>
    <t>Macao</t>
  </si>
  <si>
    <t>Madagaskar</t>
  </si>
  <si>
    <t>Maďarsko</t>
  </si>
  <si>
    <t>Malajsie</t>
  </si>
  <si>
    <t>Malawi</t>
  </si>
  <si>
    <t>Maledivy</t>
  </si>
  <si>
    <t>Mali</t>
  </si>
  <si>
    <t>Malta</t>
  </si>
  <si>
    <t>Maroko</t>
  </si>
  <si>
    <t>Mauretánie</t>
  </si>
  <si>
    <t>Mauricius</t>
  </si>
  <si>
    <t>Mexiko</t>
  </si>
  <si>
    <t>Moldavsko</t>
  </si>
  <si>
    <t>Monako</t>
  </si>
  <si>
    <t>Mongolsko</t>
  </si>
  <si>
    <t>Mosambik</t>
  </si>
  <si>
    <t>Myanmar (Barma)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</si>
  <si>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</si>
  <si>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</si>
  <si>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</si>
  <si>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</si>
  <si>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</si>
  <si>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</si>
  <si>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</si>
  <si>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</si>
  <si>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Nový Zéland</t>
  </si>
  <si>
    <t>Omán</t>
  </si>
  <si>
    <t>Pákistán</t>
  </si>
  <si>
    <t>Panama</t>
  </si>
  <si>
    <t>Paraguay</t>
  </si>
  <si>
    <t>Peru</t>
  </si>
  <si>
    <t>Pobřeží Slonoviny</t>
  </si>
  <si>
    <t>Polsko</t>
  </si>
  <si>
    <t>Portugalsko a Azory</t>
  </si>
  <si>
    <t>Rakousko</t>
  </si>
  <si>
    <t>Rovníková Guinea</t>
  </si>
  <si>
    <t>Rumunsko</t>
  </si>
  <si>
    <t>Rusko</t>
  </si>
  <si>
    <t>Rwanda</t>
  </si>
  <si>
    <t>Řecko</t>
  </si>
  <si>
    <t>Salvador</t>
  </si>
  <si>
    <t>Saúdská Arábie</t>
  </si>
  <si>
    <t>Senegal</t>
  </si>
  <si>
    <t>Severní Makedonie</t>
  </si>
  <si>
    <t>Seychely</t>
  </si>
  <si>
    <t>Sierra Leone</t>
  </si>
  <si>
    <t>Singapur</t>
  </si>
  <si>
    <t>Spojené arabské emiráty</t>
  </si>
  <si>
    <t>Slovensko</t>
  </si>
  <si>
    <t>Slovinsko</t>
  </si>
  <si>
    <t>Somálsko</t>
  </si>
  <si>
    <t>Spojené státy americké</t>
  </si>
  <si>
    <t>Srbsko</t>
  </si>
  <si>
    <t>Srí Lanka</t>
  </si>
  <si>
    <t>Středoafrická republika</t>
  </si>
  <si>
    <t>Súdán</t>
  </si>
  <si>
    <t>Surinam</t>
  </si>
  <si>
    <t>Svatý Tomáš a Princův ostrov</t>
  </si>
  <si>
    <t>Svazijsko</t>
  </si>
  <si>
    <t>Sýrie</t>
  </si>
  <si>
    <t>Španělsko</t>
  </si>
  <si>
    <t>Švédsko</t>
  </si>
  <si>
    <t>Švýcarsko</t>
  </si>
  <si>
    <t>Tádžikistán</t>
  </si>
  <si>
    <t>Tanzanie</t>
  </si>
  <si>
    <t>Thajsko</t>
  </si>
  <si>
    <t>Tchaj-wan</t>
  </si>
  <si>
    <t>Togo</t>
  </si>
  <si>
    <t>Tunisko</t>
  </si>
  <si>
    <t>Turecko</t>
  </si>
  <si>
    <t>Turkmenistán</t>
  </si>
  <si>
    <t>Uganda</t>
  </si>
  <si>
    <t>Ukrajina</t>
  </si>
  <si>
    <t>Uruguay</t>
  </si>
  <si>
    <t>Uzbekistán</t>
  </si>
  <si>
    <t>Velká Británie</t>
  </si>
  <si>
    <t>GBP</t>
  </si>
  <si>
    <t>anglická libra</t>
  </si>
  <si>
    <t>Venezuela</t>
  </si>
  <si>
    <t>Vietnam</t>
  </si>
  <si>
    <t>Zambie</t>
  </si>
  <si>
    <t>Zimbabwe</t>
  </si>
  <si>
    <t>Ostatní země neuvedené v příloze</t>
  </si>
  <si>
    <t xml:space="preserve">   V ý š e   s t r a v n é h o  (platí od 01.01.2023):</t>
  </si>
  <si>
    <t xml:space="preserve">                                      Plné                           K  r  á  c  e  n  í :</t>
  </si>
  <si>
    <t xml:space="preserve">   Trvání cesty:       stravné:      za  snídani     za oběd     za večeři</t>
  </si>
  <si>
    <t xml:space="preserve">           &lt; 5 hodin            0 Kč         </t>
  </si>
  <si>
    <t xml:space="preserve">       5 - 12 hodin         166 Kč             49,80 Kč</t>
  </si>
  <si>
    <t xml:space="preserve">     12 - 18 hodin         256 Kč          166,40 Kč       76,80 Kč</t>
  </si>
  <si>
    <t xml:space="preserve">         &gt; 18 hodin          398 Kč           298,50 Kč      199,0 Kč        99,50 Kč</t>
  </si>
  <si>
    <t>Základní náhrada:</t>
  </si>
  <si>
    <t>Výše stravného (platí od 1.1.2023)</t>
  </si>
  <si>
    <t>Trvání cesty</t>
  </si>
  <si>
    <t>snídaně</t>
  </si>
  <si>
    <t>oběd</t>
  </si>
  <si>
    <t>večeři</t>
  </si>
  <si>
    <t>&lt; 5 hodin</t>
  </si>
  <si>
    <t>5 - 12 hodin</t>
  </si>
  <si>
    <t>12 - 18 hodin</t>
  </si>
  <si>
    <t>&gt; 18 hodin</t>
  </si>
  <si>
    <t xml:space="preserve"> Plné stravné</t>
  </si>
  <si>
    <t>Na Pískách 2583/8</t>
  </si>
  <si>
    <t>160 00 Praha 6 – Dejvice, Česká republika</t>
  </si>
  <si>
    <t>IČO: 00539244</t>
  </si>
  <si>
    <t>Strava 3. den:</t>
  </si>
  <si>
    <t>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</si>
</sst>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00,000,000"/>
    <numFmt numFmtId="165" formatCode="_-* #,##0.00\ [$Kč-405]_-;\-* #,##0.00\ [$Kč-405]_-;_-* &quot;-&quot;??\ [$Kč-405]_-;_-@_-"/>
    <numFmt numFmtId="166" formatCode="d/m/yy;@"/>
    <numFmt numFmtId="167" formatCode="#,##0.00\ &quot;Kč&quot;"/>
    <numFmt numFmtId="168" formatCode="[$-405]dddd\ d\.\ mmmm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8"/>
      <color rgb="FF000000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6"/>
      <color theme="1"/>
      <name val="Arial"/>
      <family val="2"/>
    </font>
    <font>
      <u val="single"/>
      <sz val="8"/>
      <color theme="1"/>
      <name val="Arial"/>
      <family val="2"/>
    </font>
    <font>
      <b/>
      <u val="single"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rgb="FF00B0F0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lightGray">
        <fgColor rgb="FF00B0F0"/>
      </patternFill>
    </fill>
    <fill>
      <patternFill patternType="mediumGray">
        <fgColor rgb="FF00B0F0"/>
      </patternFill>
    </fill>
    <fill>
      <patternFill patternType="solid">
        <fgColor theme="4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>
        <color theme="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B0F0"/>
      </bottom>
    </border>
    <border>
      <left/>
      <right/>
      <top style="medium">
        <color rgb="FF00B0F0"/>
      </top>
      <bottom style="medium">
        <color rgb="FF00B0F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/>
      <right style="medium"/>
      <top style="thick">
        <color rgb="FF00B0F0"/>
      </top>
      <bottom/>
    </border>
    <border>
      <left style="thick">
        <color rgb="FF00B0F0"/>
      </left>
      <right/>
      <top style="thick">
        <color rgb="FF00B0F0"/>
      </top>
      <bottom/>
    </border>
    <border>
      <left style="thick">
        <color rgb="FF00B0F0"/>
      </left>
      <right/>
      <top/>
      <bottom/>
    </border>
    <border>
      <left style="thick">
        <color rgb="FF00B0F0"/>
      </left>
      <right/>
      <top/>
      <bottom style="medium">
        <color rgb="FF00B0F0"/>
      </bottom>
    </border>
    <border>
      <left/>
      <right style="thick">
        <color rgb="FF00B0F0"/>
      </right>
      <top style="thick">
        <color rgb="FF00B0F0"/>
      </top>
      <bottom/>
    </border>
    <border>
      <left/>
      <right style="thick">
        <color rgb="FF00B0F0"/>
      </right>
      <top/>
      <bottom/>
    </border>
    <border>
      <left/>
      <right style="thick">
        <color rgb="FF00B0F0"/>
      </right>
      <top/>
      <bottom style="medium">
        <color rgb="FF00B0F0"/>
      </bottom>
    </border>
    <border>
      <left style="thick">
        <color rgb="FF00B0F0"/>
      </left>
      <right/>
      <top style="medium">
        <color rgb="FF00B0F0"/>
      </top>
      <bottom style="medium">
        <color rgb="FF00B0F0"/>
      </bottom>
    </border>
    <border>
      <left/>
      <right style="thick">
        <color rgb="FF00B0F0"/>
      </right>
      <top style="medium">
        <color rgb="FF00B0F0"/>
      </top>
      <bottom style="medium">
        <color rgb="FF00B0F0"/>
      </bottom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/>
      <bottom style="thick">
        <color rgb="FF00B0F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ck">
        <color rgb="FF00B0F0"/>
      </left>
      <right style="thin"/>
      <top style="thin"/>
      <bottom/>
    </border>
    <border>
      <left style="thin"/>
      <right style="thick">
        <color rgb="FF00B0F0"/>
      </right>
      <top style="thin"/>
      <bottom/>
    </border>
    <border>
      <left style="thin"/>
      <right style="thick">
        <color rgb="FF00B0F0"/>
      </right>
      <top/>
      <bottom style="thin"/>
    </border>
    <border>
      <left style="thin"/>
      <right style="thick">
        <color rgb="FF00B0F0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rgb="FFE6E6E6"/>
      </left>
      <right style="medium">
        <color rgb="FFE6E6E6"/>
      </right>
      <top style="medium">
        <color rgb="FFE6E6E6"/>
      </top>
      <bottom/>
    </border>
    <border>
      <left/>
      <right style="medium">
        <color rgb="FFE6E6E6"/>
      </right>
      <top style="medium">
        <color rgb="FFE6E6E6"/>
      </top>
      <bottom/>
    </border>
    <border>
      <left style="medium">
        <color rgb="FFE6E6E6"/>
      </left>
      <right style="medium">
        <color rgb="FFE6E6E6"/>
      </right>
      <top/>
      <bottom/>
    </border>
    <border>
      <left/>
      <right style="medium">
        <color rgb="FFE6E6E6"/>
      </right>
      <top/>
      <bottom/>
    </border>
    <border>
      <left style="medium">
        <color rgb="FFE6E6E6"/>
      </left>
      <right style="medium">
        <color rgb="FFE6E6E6"/>
      </right>
      <top/>
      <bottom style="medium">
        <color rgb="FFE6E6E6"/>
      </bottom>
    </border>
    <border>
      <left/>
      <right style="medium">
        <color rgb="FFE6E6E6"/>
      </right>
      <top/>
      <bottom style="medium">
        <color rgb="FFE6E6E6"/>
      </bottom>
    </border>
    <border>
      <left/>
      <right style="thin">
        <color theme="4" tint="0.3999800086021423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ck">
        <color rgb="FF00B0F0"/>
      </right>
      <top/>
      <bottom style="thin">
        <color theme="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theme="1"/>
      </top>
      <bottom/>
    </border>
    <border>
      <left/>
      <right/>
      <top/>
      <bottom style="dotted">
        <color theme="1"/>
      </bottom>
    </border>
    <border>
      <left/>
      <right style="thick">
        <color rgb="FF00B0F0"/>
      </right>
      <top/>
      <bottom style="dotted">
        <color theme="1"/>
      </bottom>
    </border>
    <border>
      <left/>
      <right/>
      <top style="dotted">
        <color theme="1"/>
      </top>
      <bottom style="thin"/>
    </border>
    <border>
      <left/>
      <right style="thick">
        <color rgb="FF00B0F0"/>
      </right>
      <top style="dotted">
        <color theme="1"/>
      </top>
      <bottom style="thin"/>
    </border>
    <border>
      <left style="thick">
        <color rgb="FF00B0F0"/>
      </left>
      <right style="thin"/>
      <top style="thin"/>
      <bottom style="thin"/>
    </border>
    <border>
      <left style="thick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/>
      <right style="thick">
        <color rgb="FF00B0F0"/>
      </right>
      <top style="medium">
        <color rgb="FF00B0F0"/>
      </top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ck">
        <color rgb="FF00B0F0"/>
      </left>
      <right/>
      <top/>
      <bottom style="thin"/>
    </border>
    <border>
      <left style="thick">
        <color rgb="FF00B0F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medium">
        <color rgb="FF00B0F0"/>
      </left>
      <right/>
      <top/>
      <bottom style="medium">
        <color rgb="FF00B0F0"/>
      </bottom>
    </border>
    <border>
      <left/>
      <right style="medium">
        <color rgb="FF00B0F0"/>
      </right>
      <top/>
      <bottom style="medium">
        <color rgb="FF00B0F0"/>
      </bottom>
    </border>
    <border>
      <left style="thick">
        <color rgb="FF00B0F0"/>
      </left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>
        <color rgb="FF00B0F0"/>
      </left>
      <right/>
      <top style="medium">
        <color rgb="FF00B0F0"/>
      </top>
      <bottom/>
    </border>
    <border>
      <left/>
      <right style="medium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/>
    </border>
    <border>
      <left/>
      <right style="medium">
        <color rgb="FF00B0F0"/>
      </right>
      <top/>
      <bottom/>
    </border>
    <border>
      <left style="medium">
        <color rgb="FF00B0F0"/>
      </left>
      <right/>
      <top/>
      <bottom style="thin">
        <color theme="1"/>
      </bottom>
    </border>
    <border>
      <left/>
      <right style="medium">
        <color rgb="FF00B0F0"/>
      </right>
      <top/>
      <bottom style="thin">
        <color theme="1"/>
      </bottom>
    </border>
    <border>
      <left/>
      <right/>
      <top style="medium"/>
      <bottom style="medium"/>
    </border>
    <border>
      <left/>
      <right>
        <color indexed="63"/>
      </right>
      <top style="dotted">
        <color theme="1"/>
      </top>
      <bottom style="dotted">
        <color theme="1"/>
      </bottom>
    </border>
    <border>
      <left>
        <color indexed="63"/>
      </left>
      <right style="thick">
        <color rgb="FF00B0F0"/>
      </right>
      <top style="dotted">
        <color theme="1"/>
      </top>
      <bottom style="dotted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14" fontId="52" fillId="26" borderId="9">
      <alignment horizontal="center"/>
      <protection/>
    </xf>
    <xf numFmtId="0" fontId="53" fillId="27" borderId="8" applyNumberFormat="0" applyAlignment="0" applyProtection="0"/>
    <xf numFmtId="0" fontId="54" fillId="27" borderId="10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7" fillId="0" borderId="11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57" fillId="0" borderId="18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7" fillId="0" borderId="20" xfId="0" applyFont="1" applyBorder="1" applyAlignment="1">
      <alignment horizontal="left"/>
    </xf>
    <xf numFmtId="0" fontId="57" fillId="0" borderId="21" xfId="0" applyFont="1" applyBorder="1" applyAlignment="1">
      <alignment horizontal="left"/>
    </xf>
    <xf numFmtId="0" fontId="57" fillId="0" borderId="22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8" fillId="0" borderId="11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left"/>
    </xf>
    <xf numFmtId="0" fontId="57" fillId="0" borderId="25" xfId="0" applyFont="1" applyBorder="1" applyAlignment="1">
      <alignment horizontal="left"/>
    </xf>
    <xf numFmtId="14" fontId="52" fillId="0" borderId="19" xfId="55" applyFill="1" applyBorder="1">
      <alignment horizontal="center"/>
      <protection/>
    </xf>
    <xf numFmtId="14" fontId="52" fillId="0" borderId="22" xfId="55" applyFill="1" applyBorder="1">
      <alignment horizontal="center"/>
      <protection/>
    </xf>
    <xf numFmtId="0" fontId="52" fillId="0" borderId="19" xfId="0" applyFont="1" applyBorder="1" applyAlignment="1">
      <alignment horizontal="left"/>
    </xf>
    <xf numFmtId="0" fontId="52" fillId="0" borderId="22" xfId="0" applyFont="1" applyBorder="1" applyAlignment="1">
      <alignment horizontal="center"/>
    </xf>
    <xf numFmtId="0" fontId="57" fillId="0" borderId="26" xfId="0" applyFont="1" applyBorder="1" applyAlignment="1">
      <alignment horizontal="left"/>
    </xf>
    <xf numFmtId="0" fontId="57" fillId="0" borderId="27" xfId="0" applyFont="1" applyBorder="1" applyAlignment="1">
      <alignment horizontal="left"/>
    </xf>
    <xf numFmtId="0" fontId="57" fillId="0" borderId="28" xfId="0" applyFont="1" applyBorder="1" applyAlignment="1">
      <alignment horizontal="left"/>
    </xf>
    <xf numFmtId="0" fontId="52" fillId="0" borderId="19" xfId="0" applyFont="1" applyBorder="1" applyAlignment="1">
      <alignment horizontal="left" indent="1"/>
    </xf>
    <xf numFmtId="0" fontId="52" fillId="0" borderId="18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21" xfId="0" applyFont="1" applyBorder="1" applyAlignment="1">
      <alignment horizontal="left"/>
    </xf>
    <xf numFmtId="0" fontId="52" fillId="0" borderId="26" xfId="0" applyFont="1" applyBorder="1" applyAlignment="1">
      <alignment horizontal="left"/>
    </xf>
    <xf numFmtId="0" fontId="52" fillId="0" borderId="27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2" fillId="0" borderId="29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52" fillId="0" borderId="31" xfId="0" applyFont="1" applyBorder="1" applyAlignment="1">
      <alignment horizontal="left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2" fontId="52" fillId="0" borderId="29" xfId="0" applyNumberFormat="1" applyFont="1" applyBorder="1" applyAlignment="1">
      <alignment horizontal="right"/>
    </xf>
    <xf numFmtId="0" fontId="52" fillId="0" borderId="36" xfId="0" applyFont="1" applyBorder="1" applyAlignment="1">
      <alignment horizontal="right"/>
    </xf>
    <xf numFmtId="0" fontId="57" fillId="0" borderId="19" xfId="0" applyFont="1" applyBorder="1" applyAlignment="1">
      <alignment horizontal="left" indent="1"/>
    </xf>
    <xf numFmtId="0" fontId="57" fillId="0" borderId="0" xfId="0" applyFont="1" applyAlignment="1">
      <alignment horizontal="left" indent="1"/>
    </xf>
    <xf numFmtId="0" fontId="52" fillId="0" borderId="0" xfId="0" applyFont="1" applyAlignment="1">
      <alignment horizontal="left" indent="1"/>
    </xf>
    <xf numFmtId="0" fontId="59" fillId="0" borderId="0" xfId="0" applyFont="1" applyAlignment="1">
      <alignment horizontal="center"/>
    </xf>
    <xf numFmtId="0" fontId="60" fillId="0" borderId="0" xfId="46" applyFont="1">
      <alignment/>
      <protection/>
    </xf>
    <xf numFmtId="0" fontId="3" fillId="0" borderId="0" xfId="46">
      <alignment/>
      <protection/>
    </xf>
    <xf numFmtId="0" fontId="61" fillId="0" borderId="37" xfId="46" applyFont="1" applyBorder="1">
      <alignment/>
      <protection/>
    </xf>
    <xf numFmtId="0" fontId="62" fillId="0" borderId="0" xfId="46" applyFont="1">
      <alignment/>
      <protection/>
    </xf>
    <xf numFmtId="0" fontId="63" fillId="0" borderId="0" xfId="46" applyFont="1">
      <alignment/>
      <protection/>
    </xf>
    <xf numFmtId="0" fontId="64" fillId="0" borderId="0" xfId="46" applyFont="1">
      <alignment/>
      <protection/>
    </xf>
    <xf numFmtId="0" fontId="50" fillId="0" borderId="0" xfId="46" applyFont="1">
      <alignment/>
      <protection/>
    </xf>
    <xf numFmtId="4" fontId="38" fillId="0" borderId="0" xfId="46" applyNumberFormat="1" applyFont="1">
      <alignment/>
      <protection/>
    </xf>
    <xf numFmtId="0" fontId="38" fillId="0" borderId="0" xfId="46" applyFont="1" applyAlignment="1">
      <alignment vertical="center"/>
      <protection/>
    </xf>
    <xf numFmtId="0" fontId="3" fillId="0" borderId="0" xfId="46" applyAlignment="1">
      <alignment vertical="center"/>
      <protection/>
    </xf>
    <xf numFmtId="0" fontId="3" fillId="34" borderId="38" xfId="46" applyFill="1" applyBorder="1" applyAlignment="1">
      <alignment vertical="center" wrapText="1"/>
      <protection/>
    </xf>
    <xf numFmtId="0" fontId="3" fillId="34" borderId="39" xfId="46" applyFill="1" applyBorder="1" applyAlignment="1">
      <alignment horizontal="center" vertical="center" wrapText="1"/>
      <protection/>
    </xf>
    <xf numFmtId="0" fontId="3" fillId="34" borderId="39" xfId="46" applyFill="1" applyBorder="1" applyAlignment="1">
      <alignment horizontal="left" vertical="center" wrapText="1"/>
      <protection/>
    </xf>
    <xf numFmtId="0" fontId="3" fillId="34" borderId="39" xfId="46" applyFill="1" applyBorder="1" applyAlignment="1">
      <alignment horizontal="center" vertical="center"/>
      <protection/>
    </xf>
    <xf numFmtId="0" fontId="3" fillId="34" borderId="40" xfId="46" applyFill="1" applyBorder="1" applyAlignment="1">
      <alignment vertical="center" wrapText="1"/>
      <protection/>
    </xf>
    <xf numFmtId="0" fontId="3" fillId="34" borderId="41" xfId="46" applyFill="1" applyBorder="1" applyAlignment="1">
      <alignment horizontal="center" vertical="center" wrapText="1"/>
      <protection/>
    </xf>
    <xf numFmtId="0" fontId="3" fillId="34" borderId="41" xfId="46" applyFill="1" applyBorder="1" applyAlignment="1">
      <alignment horizontal="left" vertical="center" wrapText="1"/>
      <protection/>
    </xf>
    <xf numFmtId="0" fontId="3" fillId="34" borderId="41" xfId="46" applyFill="1" applyBorder="1" applyAlignment="1">
      <alignment horizontal="center" vertical="center"/>
      <protection/>
    </xf>
    <xf numFmtId="0" fontId="3" fillId="34" borderId="42" xfId="46" applyFill="1" applyBorder="1" applyAlignment="1">
      <alignment vertical="center" wrapText="1"/>
      <protection/>
    </xf>
    <xf numFmtId="0" fontId="3" fillId="34" borderId="43" xfId="46" applyFill="1" applyBorder="1" applyAlignment="1">
      <alignment horizontal="center" vertical="center" wrapText="1"/>
      <protection/>
    </xf>
    <xf numFmtId="0" fontId="3" fillId="34" borderId="43" xfId="46" applyFill="1" applyBorder="1" applyAlignment="1">
      <alignment horizontal="left" vertical="center" wrapText="1"/>
      <protection/>
    </xf>
    <xf numFmtId="0" fontId="3" fillId="34" borderId="43" xfId="46" applyFill="1" applyBorder="1" applyAlignment="1">
      <alignment horizontal="center" vertical="center"/>
      <protection/>
    </xf>
    <xf numFmtId="4" fontId="38" fillId="0" borderId="0" xfId="0" applyNumberFormat="1" applyFont="1" applyAlignment="1">
      <alignment horizontal="center"/>
    </xf>
    <xf numFmtId="167" fontId="38" fillId="0" borderId="0" xfId="0" applyNumberFormat="1" applyFont="1" applyAlignment="1">
      <alignment horizontal="center"/>
    </xf>
    <xf numFmtId="44" fontId="0" fillId="35" borderId="44" xfId="38" applyFont="1" applyFill="1" applyBorder="1" applyAlignment="1">
      <alignment/>
    </xf>
    <xf numFmtId="44" fontId="0" fillId="35" borderId="45" xfId="38" applyFont="1" applyFill="1" applyBorder="1" applyAlignment="1">
      <alignment/>
    </xf>
    <xf numFmtId="44" fontId="0" fillId="0" borderId="0" xfId="38" applyFont="1" applyBorder="1" applyAlignment="1">
      <alignment/>
    </xf>
    <xf numFmtId="20" fontId="52" fillId="26" borderId="30" xfId="0" applyNumberFormat="1" applyFont="1" applyFill="1" applyBorder="1" applyAlignment="1" applyProtection="1">
      <alignment horizontal="left"/>
      <protection hidden="1" locked="0"/>
    </xf>
    <xf numFmtId="0" fontId="52" fillId="36" borderId="30" xfId="0" applyFont="1" applyFill="1" applyBorder="1" applyAlignment="1" applyProtection="1">
      <alignment horizontal="left"/>
      <protection hidden="1" locked="0"/>
    </xf>
    <xf numFmtId="20" fontId="52" fillId="26" borderId="31" xfId="0" applyNumberFormat="1" applyFont="1" applyFill="1" applyBorder="1" applyAlignment="1" applyProtection="1">
      <alignment horizontal="left"/>
      <protection hidden="1" locked="0"/>
    </xf>
    <xf numFmtId="0" fontId="52" fillId="36" borderId="31" xfId="0" applyFont="1" applyFill="1" applyBorder="1" applyAlignment="1" applyProtection="1">
      <alignment horizontal="left"/>
      <protection hidden="1" locked="0"/>
    </xf>
    <xf numFmtId="0" fontId="38" fillId="0" borderId="29" xfId="46" applyFont="1" applyBorder="1" applyAlignment="1">
      <alignment horizontal="center"/>
      <protection/>
    </xf>
    <xf numFmtId="0" fontId="38" fillId="0" borderId="29" xfId="46" applyFont="1" applyBorder="1" applyAlignment="1">
      <alignment horizontal="center" vertical="center" wrapText="1"/>
      <protection/>
    </xf>
    <xf numFmtId="0" fontId="3" fillId="0" borderId="29" xfId="46" applyBorder="1" applyAlignment="1">
      <alignment horizontal="center" vertical="center" wrapText="1"/>
      <protection/>
    </xf>
    <xf numFmtId="14" fontId="38" fillId="0" borderId="29" xfId="46" applyNumberFormat="1" applyFont="1" applyBorder="1" applyAlignment="1">
      <alignment horizontal="center" vertical="center" wrapText="1"/>
      <protection/>
    </xf>
    <xf numFmtId="0" fontId="38" fillId="0" borderId="46" xfId="46" applyFont="1" applyBorder="1" applyAlignment="1">
      <alignment horizontal="right"/>
      <protection/>
    </xf>
    <xf numFmtId="0" fontId="38" fillId="0" borderId="47" xfId="46" applyFont="1" applyBorder="1">
      <alignment/>
      <protection/>
    </xf>
    <xf numFmtId="2" fontId="38" fillId="0" borderId="29" xfId="46" applyNumberFormat="1" applyFont="1" applyBorder="1" applyAlignment="1">
      <alignment horizontal="center"/>
      <protection/>
    </xf>
    <xf numFmtId="2" fontId="3" fillId="0" borderId="0" xfId="46" applyNumberFormat="1">
      <alignment/>
      <protection/>
    </xf>
    <xf numFmtId="14" fontId="65" fillId="0" borderId="48" xfId="55" applyFont="1" applyFill="1" applyBorder="1" applyAlignment="1">
      <alignment/>
      <protection/>
    </xf>
    <xf numFmtId="14" fontId="65" fillId="0" borderId="0" xfId="55" applyFont="1" applyFill="1" applyBorder="1" applyAlignment="1">
      <alignment/>
      <protection/>
    </xf>
    <xf numFmtId="0" fontId="57" fillId="0" borderId="23" xfId="0" applyFont="1" applyBorder="1" applyAlignment="1">
      <alignment/>
    </xf>
    <xf numFmtId="0" fontId="52" fillId="0" borderId="23" xfId="0" applyFont="1" applyBorder="1" applyAlignment="1">
      <alignment/>
    </xf>
    <xf numFmtId="14" fontId="52" fillId="0" borderId="22" xfId="55" applyFill="1" applyBorder="1" applyAlignment="1">
      <alignment/>
      <protection/>
    </xf>
    <xf numFmtId="165" fontId="58" fillId="0" borderId="49" xfId="0" applyNumberFormat="1" applyFont="1" applyBorder="1" applyAlignment="1">
      <alignment/>
    </xf>
    <xf numFmtId="0" fontId="52" fillId="0" borderId="0" xfId="0" applyFont="1" applyAlignment="1">
      <alignment horizontal="left"/>
    </xf>
    <xf numFmtId="0" fontId="52" fillId="0" borderId="19" xfId="0" applyFont="1" applyBorder="1" applyAlignment="1">
      <alignment horizontal="left" indent="1"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 horizontal="center"/>
    </xf>
    <xf numFmtId="0" fontId="52" fillId="0" borderId="50" xfId="0" applyFont="1" applyBorder="1" applyAlignment="1">
      <alignment horizontal="center" vertical="center"/>
    </xf>
    <xf numFmtId="0" fontId="66" fillId="0" borderId="29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22" xfId="0" applyFont="1" applyBorder="1" applyAlignment="1">
      <alignment horizontal="center"/>
    </xf>
    <xf numFmtId="2" fontId="58" fillId="0" borderId="49" xfId="38" applyNumberFormat="1" applyFont="1" applyFill="1" applyBorder="1" applyAlignment="1" applyProtection="1">
      <alignment horizontal="center"/>
      <protection hidden="1"/>
    </xf>
    <xf numFmtId="0" fontId="67" fillId="37" borderId="51" xfId="0" applyFont="1" applyFill="1" applyBorder="1" applyAlignment="1">
      <alignment horizontal="center" vertical="center"/>
    </xf>
    <xf numFmtId="0" fontId="67" fillId="37" borderId="52" xfId="0" applyFont="1" applyFill="1" applyBorder="1" applyAlignment="1">
      <alignment horizontal="center" vertical="center"/>
    </xf>
    <xf numFmtId="0" fontId="67" fillId="37" borderId="53" xfId="0" applyFont="1" applyFill="1" applyBorder="1" applyAlignment="1">
      <alignment horizontal="center" vertical="center"/>
    </xf>
    <xf numFmtId="0" fontId="67" fillId="37" borderId="54" xfId="0" applyFont="1" applyFill="1" applyBorder="1" applyAlignment="1">
      <alignment horizontal="center" vertical="center"/>
    </xf>
    <xf numFmtId="0" fontId="67" fillId="37" borderId="55" xfId="0" applyFont="1" applyFill="1" applyBorder="1" applyAlignment="1">
      <alignment horizontal="center" vertical="center"/>
    </xf>
    <xf numFmtId="0" fontId="67" fillId="37" borderId="56" xfId="0" applyFont="1" applyFill="1" applyBorder="1" applyAlignment="1">
      <alignment horizontal="center" vertical="center"/>
    </xf>
    <xf numFmtId="14" fontId="68" fillId="26" borderId="29" xfId="55" applyFont="1" applyBorder="1" applyProtection="1">
      <alignment horizontal="center"/>
      <protection hidden="1" locked="0"/>
    </xf>
    <xf numFmtId="14" fontId="68" fillId="26" borderId="36" xfId="55" applyFont="1" applyBorder="1" applyProtection="1">
      <alignment horizontal="center"/>
      <protection hidden="1" locked="0"/>
    </xf>
    <xf numFmtId="14" fontId="65" fillId="0" borderId="57" xfId="55" applyFont="1" applyFill="1" applyBorder="1">
      <alignment horizontal="center"/>
      <protection/>
    </xf>
    <xf numFmtId="0" fontId="57" fillId="0" borderId="19" xfId="0" applyFont="1" applyBorder="1" applyAlignment="1">
      <alignment horizontal="left" indent="1"/>
    </xf>
    <xf numFmtId="0" fontId="57" fillId="0" borderId="0" xfId="0" applyFont="1" applyAlignment="1">
      <alignment horizontal="left" indent="1"/>
    </xf>
    <xf numFmtId="0" fontId="57" fillId="0" borderId="0" xfId="0" applyFont="1" applyAlignment="1">
      <alignment horizontal="left"/>
    </xf>
    <xf numFmtId="0" fontId="65" fillId="0" borderId="19" xfId="0" applyFont="1" applyBorder="1" applyAlignment="1">
      <alignment horizontal="left" indent="1"/>
    </xf>
    <xf numFmtId="0" fontId="65" fillId="0" borderId="0" xfId="0" applyFont="1" applyAlignment="1">
      <alignment horizontal="left" indent="1"/>
    </xf>
    <xf numFmtId="0" fontId="52" fillId="0" borderId="19" xfId="0" applyFont="1" applyBorder="1" applyAlignment="1">
      <alignment horizontal="left" indent="1"/>
    </xf>
    <xf numFmtId="0" fontId="52" fillId="0" borderId="0" xfId="0" applyFont="1" applyAlignment="1">
      <alignment horizontal="left" indent="1"/>
    </xf>
    <xf numFmtId="14" fontId="52" fillId="0" borderId="51" xfId="55" applyFill="1" applyBorder="1">
      <alignment horizontal="center"/>
      <protection/>
    </xf>
    <xf numFmtId="14" fontId="52" fillId="0" borderId="52" xfId="55" applyFill="1" applyBorder="1">
      <alignment horizontal="center"/>
      <protection/>
    </xf>
    <xf numFmtId="14" fontId="52" fillId="0" borderId="53" xfId="55" applyFill="1" applyBorder="1">
      <alignment horizontal="center"/>
      <protection/>
    </xf>
    <xf numFmtId="14" fontId="52" fillId="0" borderId="54" xfId="55" applyFill="1" applyBorder="1">
      <alignment horizontal="center"/>
      <protection/>
    </xf>
    <xf numFmtId="14" fontId="52" fillId="0" borderId="55" xfId="55" applyFill="1" applyBorder="1">
      <alignment horizontal="center"/>
      <protection/>
    </xf>
    <xf numFmtId="14" fontId="52" fillId="0" borderId="56" xfId="55" applyFill="1" applyBorder="1">
      <alignment horizontal="center"/>
      <protection/>
    </xf>
    <xf numFmtId="0" fontId="52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14" fontId="58" fillId="26" borderId="58" xfId="55" applyFont="1" applyBorder="1" applyAlignment="1" applyProtection="1">
      <alignment horizontal="left"/>
      <protection hidden="1" locked="0"/>
    </xf>
    <xf numFmtId="14" fontId="58" fillId="26" borderId="59" xfId="55" applyFont="1" applyBorder="1" applyAlignment="1" applyProtection="1">
      <alignment horizontal="left"/>
      <protection hidden="1" locked="0"/>
    </xf>
    <xf numFmtId="14" fontId="58" fillId="26" borderId="60" xfId="55" applyFont="1" applyBorder="1" applyAlignment="1" applyProtection="1">
      <alignment horizontal="left"/>
      <protection hidden="1" locked="0"/>
    </xf>
    <xf numFmtId="14" fontId="58" fillId="26" borderId="61" xfId="55" applyFont="1" applyBorder="1" applyAlignment="1" applyProtection="1">
      <alignment horizontal="left"/>
      <protection hidden="1" locked="0"/>
    </xf>
    <xf numFmtId="0" fontId="57" fillId="0" borderId="19" xfId="0" applyFont="1" applyBorder="1" applyAlignment="1">
      <alignment horizontal="center"/>
    </xf>
    <xf numFmtId="14" fontId="65" fillId="0" borderId="9" xfId="55" applyFont="1" applyFill="1">
      <alignment horizontal="center"/>
      <protection/>
    </xf>
    <xf numFmtId="14" fontId="65" fillId="0" borderId="0" xfId="55" applyFont="1" applyFill="1" applyBorder="1">
      <alignment horizontal="center"/>
      <protection/>
    </xf>
    <xf numFmtId="2" fontId="65" fillId="0" borderId="57" xfId="55" applyNumberFormat="1" applyFont="1" applyFill="1" applyBorder="1" applyProtection="1">
      <alignment horizontal="center"/>
      <protection hidden="1" locked="0"/>
    </xf>
    <xf numFmtId="14" fontId="68" fillId="26" borderId="62" xfId="55" applyFont="1" applyBorder="1" applyProtection="1">
      <alignment horizontal="center"/>
      <protection hidden="1" locked="0"/>
    </xf>
    <xf numFmtId="0" fontId="52" fillId="0" borderId="0" xfId="0" applyFont="1" applyAlignment="1">
      <alignment horizontal="left"/>
    </xf>
    <xf numFmtId="0" fontId="52" fillId="0" borderId="22" xfId="0" applyFont="1" applyBorder="1" applyAlignment="1">
      <alignment horizontal="left"/>
    </xf>
    <xf numFmtId="0" fontId="58" fillId="26" borderId="0" xfId="0" applyFont="1" applyFill="1" applyAlignment="1" applyProtection="1">
      <alignment horizontal="center"/>
      <protection hidden="1" locked="0"/>
    </xf>
    <xf numFmtId="0" fontId="58" fillId="26" borderId="22" xfId="0" applyFont="1" applyFill="1" applyBorder="1" applyAlignment="1" applyProtection="1">
      <alignment horizontal="center"/>
      <protection hidden="1" locked="0"/>
    </xf>
    <xf numFmtId="0" fontId="52" fillId="0" borderId="63" xfId="0" applyFont="1" applyBorder="1" applyAlignment="1">
      <alignment horizontal="center"/>
    </xf>
    <xf numFmtId="0" fontId="52" fillId="0" borderId="64" xfId="0" applyFont="1" applyBorder="1" applyAlignment="1">
      <alignment horizontal="center"/>
    </xf>
    <xf numFmtId="0" fontId="52" fillId="0" borderId="65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58" fillId="26" borderId="58" xfId="0" applyFont="1" applyFill="1" applyBorder="1" applyAlignment="1" applyProtection="1">
      <alignment horizontal="left"/>
      <protection hidden="1" locked="0"/>
    </xf>
    <xf numFmtId="0" fontId="52" fillId="26" borderId="29" xfId="0" applyFont="1" applyFill="1" applyBorder="1" applyAlignment="1" applyProtection="1">
      <alignment horizontal="center" vertical="center"/>
      <protection hidden="1" locked="0"/>
    </xf>
    <xf numFmtId="0" fontId="52" fillId="36" borderId="29" xfId="0" applyFont="1" applyFill="1" applyBorder="1" applyAlignment="1" applyProtection="1">
      <alignment horizontal="center" vertical="center"/>
      <protection hidden="1" locked="0"/>
    </xf>
    <xf numFmtId="0" fontId="52" fillId="0" borderId="0" xfId="0" applyFont="1" applyAlignment="1">
      <alignment horizontal="center"/>
    </xf>
    <xf numFmtId="0" fontId="52" fillId="26" borderId="66" xfId="0" applyFont="1" applyFill="1" applyBorder="1" applyAlignment="1" applyProtection="1">
      <alignment horizontal="left"/>
      <protection hidden="1" locked="0"/>
    </xf>
    <xf numFmtId="0" fontId="52" fillId="26" borderId="67" xfId="0" applyFont="1" applyFill="1" applyBorder="1" applyAlignment="1" applyProtection="1">
      <alignment horizontal="left"/>
      <protection hidden="1" locked="0"/>
    </xf>
    <xf numFmtId="0" fontId="52" fillId="26" borderId="68" xfId="0" applyFont="1" applyFill="1" applyBorder="1" applyAlignment="1" applyProtection="1">
      <alignment horizontal="left"/>
      <protection hidden="1" locked="0"/>
    </xf>
    <xf numFmtId="0" fontId="52" fillId="26" borderId="69" xfId="0" applyFont="1" applyFill="1" applyBorder="1" applyAlignment="1" applyProtection="1">
      <alignment horizontal="left"/>
      <protection hidden="1" locked="0"/>
    </xf>
    <xf numFmtId="2" fontId="52" fillId="0" borderId="50" xfId="0" applyNumberFormat="1" applyFont="1" applyBorder="1" applyAlignment="1" applyProtection="1">
      <alignment horizontal="center"/>
      <protection hidden="1" locked="0"/>
    </xf>
    <xf numFmtId="2" fontId="52" fillId="0" borderId="32" xfId="0" applyNumberFormat="1" applyFont="1" applyBorder="1" applyAlignment="1" applyProtection="1">
      <alignment horizontal="center"/>
      <protection hidden="1" locked="0"/>
    </xf>
    <xf numFmtId="0" fontId="52" fillId="0" borderId="3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26" borderId="50" xfId="0" applyFont="1" applyFill="1" applyBorder="1" applyAlignment="1" applyProtection="1">
      <alignment horizontal="center"/>
      <protection hidden="1" locked="0"/>
    </xf>
    <xf numFmtId="0" fontId="52" fillId="26" borderId="32" xfId="0" applyFont="1" applyFill="1" applyBorder="1" applyAlignment="1" applyProtection="1">
      <alignment horizontal="center"/>
      <protection hidden="1" locked="0"/>
    </xf>
    <xf numFmtId="2" fontId="52" fillId="0" borderId="50" xfId="0" applyNumberFormat="1" applyFont="1" applyBorder="1" applyAlignment="1">
      <alignment horizontal="center"/>
    </xf>
    <xf numFmtId="2" fontId="52" fillId="0" borderId="32" xfId="0" applyNumberFormat="1" applyFont="1" applyBorder="1" applyAlignment="1">
      <alignment horizontal="center"/>
    </xf>
    <xf numFmtId="2" fontId="52" fillId="26" borderId="50" xfId="0" applyNumberFormat="1" applyFont="1" applyFill="1" applyBorder="1" applyAlignment="1" applyProtection="1">
      <alignment horizontal="center"/>
      <protection hidden="1" locked="0"/>
    </xf>
    <xf numFmtId="2" fontId="52" fillId="26" borderId="32" xfId="0" applyNumberFormat="1" applyFont="1" applyFill="1" applyBorder="1" applyAlignment="1" applyProtection="1">
      <alignment horizontal="center"/>
      <protection hidden="1" locked="0"/>
    </xf>
    <xf numFmtId="0" fontId="66" fillId="0" borderId="29" xfId="0" applyFont="1" applyBorder="1" applyAlignment="1">
      <alignment horizontal="left"/>
    </xf>
    <xf numFmtId="0" fontId="52" fillId="0" borderId="70" xfId="0" applyFont="1" applyBorder="1" applyAlignment="1">
      <alignment horizontal="left" indent="1"/>
    </xf>
    <xf numFmtId="0" fontId="52" fillId="0" borderId="49" xfId="0" applyFont="1" applyBorder="1" applyAlignment="1">
      <alignment horizontal="left" indent="1"/>
    </xf>
    <xf numFmtId="0" fontId="52" fillId="0" borderId="71" xfId="0" applyFont="1" applyBorder="1" applyAlignment="1">
      <alignment horizontal="left" indent="1"/>
    </xf>
    <xf numFmtId="0" fontId="52" fillId="0" borderId="72" xfId="0" applyFont="1" applyBorder="1" applyAlignment="1">
      <alignment horizontal="left" indent="1"/>
    </xf>
    <xf numFmtId="0" fontId="4" fillId="26" borderId="49" xfId="0" applyFont="1" applyFill="1" applyBorder="1" applyAlignment="1" applyProtection="1">
      <alignment horizontal="center"/>
      <protection hidden="1" locked="0"/>
    </xf>
    <xf numFmtId="0" fontId="4" fillId="26" borderId="72" xfId="0" applyFont="1" applyFill="1" applyBorder="1" applyAlignment="1" applyProtection="1">
      <alignment horizontal="center"/>
      <protection hidden="1" locked="0"/>
    </xf>
    <xf numFmtId="0" fontId="52" fillId="26" borderId="73" xfId="0" applyFont="1" applyFill="1" applyBorder="1" applyAlignment="1" applyProtection="1">
      <alignment horizontal="left"/>
      <protection hidden="1" locked="0"/>
    </xf>
    <xf numFmtId="2" fontId="52" fillId="0" borderId="34" xfId="0" applyNumberFormat="1" applyFont="1" applyBorder="1" applyAlignment="1">
      <alignment horizontal="center"/>
    </xf>
    <xf numFmtId="2" fontId="52" fillId="0" borderId="35" xfId="0" applyNumberFormat="1" applyFont="1" applyBorder="1" applyAlignment="1">
      <alignment horizontal="center"/>
    </xf>
    <xf numFmtId="166" fontId="52" fillId="26" borderId="62" xfId="0" applyNumberFormat="1" applyFont="1" applyFill="1" applyBorder="1" applyAlignment="1" applyProtection="1">
      <alignment horizontal="center" vertical="center"/>
      <protection hidden="1" locked="0"/>
    </xf>
    <xf numFmtId="0" fontId="52" fillId="0" borderId="74" xfId="0" applyFont="1" applyBorder="1" applyAlignment="1">
      <alignment horizontal="center"/>
    </xf>
    <xf numFmtId="0" fontId="52" fillId="0" borderId="46" xfId="0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62" xfId="0" applyFont="1" applyBorder="1" applyAlignment="1">
      <alignment horizontal="left" indent="1"/>
    </xf>
    <xf numFmtId="0" fontId="52" fillId="0" borderId="29" xfId="0" applyFont="1" applyBorder="1" applyAlignment="1">
      <alignment horizontal="left" indent="1"/>
    </xf>
    <xf numFmtId="0" fontId="52" fillId="0" borderId="33" xfId="0" applyFont="1" applyBorder="1" applyAlignment="1">
      <alignment horizontal="left" indent="1"/>
    </xf>
    <xf numFmtId="0" fontId="52" fillId="0" borderId="50" xfId="0" applyFont="1" applyBorder="1" applyAlignment="1">
      <alignment horizontal="left" indent="1"/>
    </xf>
    <xf numFmtId="0" fontId="52" fillId="0" borderId="75" xfId="0" applyFont="1" applyBorder="1" applyAlignment="1">
      <alignment horizontal="center"/>
    </xf>
    <xf numFmtId="0" fontId="52" fillId="0" borderId="76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52" fillId="0" borderId="7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9" fillId="26" borderId="29" xfId="0" applyFont="1" applyFill="1" applyBorder="1" applyAlignment="1" applyProtection="1">
      <alignment horizontal="center"/>
      <protection hidden="1" locked="0"/>
    </xf>
    <xf numFmtId="0" fontId="59" fillId="26" borderId="50" xfId="0" applyFont="1" applyFill="1" applyBorder="1" applyAlignment="1" applyProtection="1">
      <alignment horizontal="center"/>
      <protection hidden="1" locked="0"/>
    </xf>
    <xf numFmtId="0" fontId="59" fillId="26" borderId="46" xfId="0" applyFont="1" applyFill="1" applyBorder="1" applyAlignment="1" applyProtection="1">
      <alignment horizontal="center"/>
      <protection hidden="1" locked="0"/>
    </xf>
    <xf numFmtId="0" fontId="59" fillId="26" borderId="78" xfId="0" applyFont="1" applyFill="1" applyBorder="1" applyAlignment="1" applyProtection="1">
      <alignment horizontal="center"/>
      <protection hidden="1" locked="0"/>
    </xf>
    <xf numFmtId="0" fontId="64" fillId="0" borderId="0" xfId="46" applyFont="1" applyAlignment="1">
      <alignment horizontal="left"/>
      <protection/>
    </xf>
    <xf numFmtId="0" fontId="3" fillId="0" borderId="0" xfId="46" applyAlignment="1">
      <alignment horizontal="center"/>
      <protection/>
    </xf>
    <xf numFmtId="0" fontId="38" fillId="0" borderId="78" xfId="46" applyFont="1" applyBorder="1" applyAlignment="1">
      <alignment horizontal="center" vertical="center"/>
      <protection/>
    </xf>
    <xf numFmtId="0" fontId="38" fillId="0" borderId="79" xfId="46" applyFont="1" applyBorder="1" applyAlignment="1">
      <alignment horizontal="center" vertical="center"/>
      <protection/>
    </xf>
    <xf numFmtId="0" fontId="38" fillId="0" borderId="80" xfId="46" applyFont="1" applyBorder="1" applyAlignment="1">
      <alignment horizontal="center" vertical="center"/>
      <protection/>
    </xf>
    <xf numFmtId="0" fontId="38" fillId="0" borderId="81" xfId="46" applyFont="1" applyBorder="1" applyAlignment="1">
      <alignment horizontal="center" vertical="center"/>
      <protection/>
    </xf>
    <xf numFmtId="0" fontId="38" fillId="0" borderId="74" xfId="46" applyFont="1" applyBorder="1" applyAlignment="1">
      <alignment horizontal="center" vertical="center"/>
      <protection/>
    </xf>
    <xf numFmtId="0" fontId="38" fillId="0" borderId="82" xfId="46" applyFont="1" applyBorder="1" applyAlignment="1">
      <alignment horizontal="center" vertical="center"/>
      <protection/>
    </xf>
    <xf numFmtId="0" fontId="38" fillId="0" borderId="46" xfId="46" applyFont="1" applyBorder="1" applyAlignment="1">
      <alignment horizontal="center"/>
      <protection/>
    </xf>
    <xf numFmtId="0" fontId="38" fillId="0" borderId="47" xfId="46" applyFont="1" applyBorder="1" applyAlignment="1">
      <alignment horizontal="center"/>
      <protection/>
    </xf>
    <xf numFmtId="0" fontId="38" fillId="0" borderId="72" xfId="46" applyFont="1" applyBorder="1" applyAlignment="1">
      <alignment horizontal="center"/>
      <protection/>
    </xf>
    <xf numFmtId="0" fontId="64" fillId="0" borderId="83" xfId="46" applyFont="1" applyBorder="1" applyAlignment="1">
      <alignment horizontal="center"/>
      <protection/>
    </xf>
    <xf numFmtId="0" fontId="40" fillId="38" borderId="84" xfId="0" applyFont="1" applyFill="1" applyBorder="1" applyAlignment="1">
      <alignment horizontal="left"/>
    </xf>
    <xf numFmtId="0" fontId="40" fillId="38" borderId="4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0" fillId="0" borderId="62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 textRotation="90" wrapText="1"/>
    </xf>
    <xf numFmtId="0" fontId="70" fillId="0" borderId="29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74" xfId="0" applyFont="1" applyBorder="1" applyAlignment="1">
      <alignment horizontal="center"/>
    </xf>
    <xf numFmtId="0" fontId="70" fillId="0" borderId="49" xfId="0" applyFont="1" applyBorder="1" applyAlignment="1">
      <alignment horizontal="center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2" fontId="70" fillId="0" borderId="0" xfId="0" applyNumberFormat="1" applyFont="1" applyAlignment="1">
      <alignment horizontal="right"/>
    </xf>
    <xf numFmtId="0" fontId="70" fillId="0" borderId="22" xfId="0" applyFont="1" applyBorder="1" applyAlignment="1">
      <alignment horizontal="right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22" xfId="0" applyFont="1" applyBorder="1" applyAlignment="1">
      <alignment horizontal="left"/>
    </xf>
    <xf numFmtId="14" fontId="70" fillId="0" borderId="85" xfId="55" applyFont="1" applyFill="1" applyBorder="1">
      <alignment horizontal="center"/>
      <protection/>
    </xf>
    <xf numFmtId="14" fontId="70" fillId="0" borderId="64" xfId="55" applyFont="1" applyFill="1" applyBorder="1">
      <alignment horizontal="center"/>
      <protection/>
    </xf>
    <xf numFmtId="14" fontId="70" fillId="0" borderId="86" xfId="55" applyFont="1" applyFill="1" applyBorder="1">
      <alignment horizontal="center"/>
      <protection/>
    </xf>
    <xf numFmtId="0" fontId="70" fillId="0" borderId="19" xfId="0" applyFont="1" applyBorder="1" applyAlignment="1">
      <alignment horizontal="left" indent="1"/>
    </xf>
    <xf numFmtId="0" fontId="70" fillId="0" borderId="0" xfId="0" applyFont="1" applyAlignment="1">
      <alignment horizontal="left" indent="1"/>
    </xf>
    <xf numFmtId="0" fontId="70" fillId="0" borderId="0" xfId="0" applyFont="1" applyAlignment="1">
      <alignment horizontal="center"/>
    </xf>
    <xf numFmtId="14" fontId="70" fillId="0" borderId="87" xfId="55" applyFont="1" applyFill="1" applyBorder="1">
      <alignment horizontal="center"/>
      <protection/>
    </xf>
    <xf numFmtId="14" fontId="70" fillId="0" borderId="0" xfId="55" applyFont="1" applyFill="1" applyBorder="1">
      <alignment horizontal="center"/>
      <protection/>
    </xf>
    <xf numFmtId="14" fontId="70" fillId="0" borderId="88" xfId="55" applyFont="1" applyFill="1" applyBorder="1">
      <alignment horizontal="center"/>
      <protection/>
    </xf>
    <xf numFmtId="14" fontId="70" fillId="0" borderId="89" xfId="55" applyFont="1" applyFill="1" applyBorder="1">
      <alignment horizontal="center"/>
      <protection/>
    </xf>
    <xf numFmtId="14" fontId="70" fillId="0" borderId="9" xfId="55" applyFont="1" applyFill="1">
      <alignment horizontal="center"/>
      <protection/>
    </xf>
    <xf numFmtId="14" fontId="70" fillId="0" borderId="90" xfId="55" applyFont="1" applyFill="1" applyBorder="1">
      <alignment horizontal="center"/>
      <protection/>
    </xf>
    <xf numFmtId="14" fontId="58" fillId="26" borderId="84" xfId="55" applyFont="1" applyBorder="1" applyAlignment="1" applyProtection="1">
      <alignment horizontal="left"/>
      <protection hidden="1" locked="0"/>
    </xf>
    <xf numFmtId="14" fontId="58" fillId="26" borderId="91" xfId="55" applyFont="1" applyBorder="1" applyAlignment="1" applyProtection="1">
      <alignment horizontal="left"/>
      <protection hidden="1" locked="0"/>
    </xf>
    <xf numFmtId="14" fontId="58" fillId="26" borderId="45" xfId="55" applyFont="1" applyBorder="1" applyAlignment="1" applyProtection="1">
      <alignment horizontal="left"/>
      <protection hidden="1" locked="0"/>
    </xf>
    <xf numFmtId="0" fontId="58" fillId="26" borderId="92" xfId="0" applyFont="1" applyFill="1" applyBorder="1" applyAlignment="1" applyProtection="1">
      <alignment horizontal="left"/>
      <protection hidden="1" locked="0"/>
    </xf>
    <xf numFmtId="0" fontId="58" fillId="26" borderId="59" xfId="0" applyFont="1" applyFill="1" applyBorder="1" applyAlignment="1" applyProtection="1">
      <alignment horizontal="left"/>
      <protection hidden="1" locked="0"/>
    </xf>
    <xf numFmtId="0" fontId="58" fillId="26" borderId="93" xfId="0" applyFont="1" applyFill="1" applyBorder="1" applyAlignment="1" applyProtection="1">
      <alignment horizontal="left"/>
      <protection hidden="1" locked="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yplnit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ill>
        <patternFill patternType="gray0625">
          <fgColor rgb="FF00B0F0"/>
        </patternFill>
      </fill>
    </dxf>
    <dxf>
      <fill>
        <patternFill patternType="gray0625">
          <f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stovn&#237;%20p&#345;&#237;kaz%202024_Vz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Admin/Desktop/MM/CP/Sazby%20stravn&#233;%20202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trana tiskopisu"/>
      <sheetName val="2.strana tiskopisu"/>
      <sheetName val="Údaje o osobě a vozidle"/>
      <sheetName val="Stravné 1.1.2024"/>
      <sheetName val="Zahraniční stravné 1.1.2024"/>
      <sheetName val="Sestava kompatibility"/>
    </sheetNames>
    <sheetDataSet>
      <sheetData sheetId="2">
        <row r="4">
          <cell r="A4">
            <v>1</v>
          </cell>
        </row>
        <row r="5">
          <cell r="A5">
            <v>1</v>
          </cell>
        </row>
        <row r="25">
          <cell r="M25" t="str">
            <v>BA 95 Super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1">
        <row r="2">
          <cell r="A2" t="str">
            <v>Vyberte zemi ze seznamu</v>
          </cell>
        </row>
        <row r="3">
          <cell r="A3" t="str">
            <v>Afghánistán</v>
          </cell>
        </row>
        <row r="4">
          <cell r="A4" t="str">
            <v>Albánie</v>
          </cell>
        </row>
        <row r="5">
          <cell r="A5" t="str">
            <v>Alžírsko</v>
          </cell>
        </row>
        <row r="6">
          <cell r="A6" t="str">
            <v>Andorra</v>
          </cell>
        </row>
        <row r="7">
          <cell r="A7" t="str">
            <v>Angola</v>
          </cell>
        </row>
        <row r="8">
          <cell r="A8" t="str">
            <v>Argentina</v>
          </cell>
        </row>
        <row r="9">
          <cell r="A9" t="str">
            <v>Arménie</v>
          </cell>
        </row>
        <row r="10">
          <cell r="A10" t="str">
            <v>Austrálie a Oceánie</v>
          </cell>
        </row>
        <row r="11">
          <cell r="A11" t="str">
            <v>Ázerbájdžán</v>
          </cell>
        </row>
        <row r="12">
          <cell r="A12" t="str">
            <v>Bahamy</v>
          </cell>
        </row>
        <row r="13">
          <cell r="A13" t="str">
            <v>Bahrajn</v>
          </cell>
        </row>
        <row r="14">
          <cell r="A14" t="str">
            <v>Bangladéš</v>
          </cell>
        </row>
        <row r="15">
          <cell r="A15" t="str">
            <v>Belgie</v>
          </cell>
        </row>
        <row r="16">
          <cell r="A16" t="str">
            <v>Belize</v>
          </cell>
        </row>
        <row r="17">
          <cell r="A17" t="str">
            <v>Benin</v>
          </cell>
        </row>
        <row r="18">
          <cell r="A18" t="str">
            <v>Bermudy</v>
          </cell>
        </row>
        <row r="19">
          <cell r="A19" t="str">
            <v>Bělorusko</v>
          </cell>
        </row>
        <row r="20">
          <cell r="A20" t="str">
            <v>Bhútán</v>
          </cell>
        </row>
        <row r="21">
          <cell r="A21" t="str">
            <v>Bolívie</v>
          </cell>
        </row>
        <row r="22">
          <cell r="A22" t="str">
            <v>Bosna a Hercegovina</v>
          </cell>
        </row>
        <row r="23">
          <cell r="A23" t="str">
            <v>Botswana</v>
          </cell>
        </row>
        <row r="24">
          <cell r="A24" t="str">
            <v>Brazílie</v>
          </cell>
        </row>
        <row r="25">
          <cell r="A25" t="str">
            <v>Brunej</v>
          </cell>
        </row>
        <row r="26">
          <cell r="A26" t="str">
            <v>Bulharsko</v>
          </cell>
        </row>
        <row r="27">
          <cell r="A27" t="str">
            <v>Burkina Faso</v>
          </cell>
        </row>
        <row r="28">
          <cell r="A28" t="str">
            <v>Burundi</v>
          </cell>
        </row>
        <row r="29">
          <cell r="A29" t="str">
            <v>Čad</v>
          </cell>
        </row>
        <row r="30">
          <cell r="A30" t="str">
            <v>Černá Hora</v>
          </cell>
        </row>
        <row r="31">
          <cell r="A31" t="str">
            <v>Čína</v>
          </cell>
        </row>
        <row r="32">
          <cell r="A32" t="str">
            <v>Dánsko</v>
          </cell>
        </row>
        <row r="33">
          <cell r="A33" t="str">
            <v>Džibutsko</v>
          </cell>
        </row>
        <row r="34">
          <cell r="A34" t="str">
            <v>Egypt</v>
          </cell>
        </row>
        <row r="35">
          <cell r="A35" t="str">
            <v>Ekvádor</v>
          </cell>
        </row>
        <row r="36">
          <cell r="A36" t="str">
            <v>Eritrea</v>
          </cell>
        </row>
        <row r="37">
          <cell r="A37" t="str">
            <v>Estonsko</v>
          </cell>
        </row>
        <row r="38">
          <cell r="A38" t="str">
            <v>Etiopie</v>
          </cell>
        </row>
        <row r="39">
          <cell r="A39" t="str">
            <v>Filipíny</v>
          </cell>
        </row>
        <row r="40">
          <cell r="A40" t="str">
            <v>Finsko</v>
          </cell>
        </row>
        <row r="41">
          <cell r="A41" t="str">
            <v>Francie</v>
          </cell>
        </row>
        <row r="42">
          <cell r="A42" t="str">
            <v>Francouzská Guyana</v>
          </cell>
        </row>
        <row r="43">
          <cell r="A43" t="str">
            <v>Gabon</v>
          </cell>
        </row>
        <row r="44">
          <cell r="A44" t="str">
            <v>Gambie</v>
          </cell>
        </row>
        <row r="45">
          <cell r="A45" t="str">
            <v>Ghana</v>
          </cell>
        </row>
        <row r="46">
          <cell r="A46" t="str">
            <v>Gibraltar</v>
          </cell>
        </row>
        <row r="47">
          <cell r="A47" t="str">
            <v>Gruzie</v>
          </cell>
        </row>
        <row r="48">
          <cell r="A48" t="str">
            <v>Guatemala</v>
          </cell>
        </row>
        <row r="49">
          <cell r="A49" t="str">
            <v>Guinea</v>
          </cell>
        </row>
        <row r="50">
          <cell r="A50" t="str">
            <v>Guinea-Bissau</v>
          </cell>
        </row>
        <row r="51">
          <cell r="A51" t="str">
            <v>Guyana</v>
          </cell>
        </row>
        <row r="52">
          <cell r="A52" t="str">
            <v>Honduras</v>
          </cell>
        </row>
        <row r="53">
          <cell r="A53" t="str">
            <v>Hongkong</v>
          </cell>
        </row>
        <row r="54">
          <cell r="A54" t="str">
            <v>Chile</v>
          </cell>
        </row>
        <row r="55">
          <cell r="A55" t="str">
            <v>Chorvatsko</v>
          </cell>
        </row>
        <row r="56">
          <cell r="A56" t="str">
            <v>Indie</v>
          </cell>
        </row>
        <row r="57">
          <cell r="A57" t="str">
            <v>Indonésie</v>
          </cell>
        </row>
        <row r="58">
          <cell r="A58" t="str">
            <v>Irák</v>
          </cell>
        </row>
        <row r="59">
          <cell r="A59" t="str">
            <v>Írán</v>
          </cell>
        </row>
        <row r="60">
          <cell r="A60" t="str">
            <v>Irsko</v>
          </cell>
        </row>
        <row r="61">
          <cell r="A61" t="str">
            <v>Island</v>
          </cell>
        </row>
        <row r="62">
          <cell r="A62" t="str">
            <v>Itálie, Vatikán a San Marino</v>
          </cell>
        </row>
        <row r="63">
          <cell r="A63" t="str">
            <v>Izrael</v>
          </cell>
        </row>
        <row r="64">
          <cell r="A64" t="str">
            <v>Japonsko</v>
          </cell>
        </row>
        <row r="65">
          <cell r="A65" t="str">
            <v>Jemen</v>
          </cell>
        </row>
        <row r="66">
          <cell r="A66" t="str">
            <v>Jihoafrická republika</v>
          </cell>
        </row>
        <row r="67">
          <cell r="A67" t="str">
            <v>Jižní Súdán</v>
          </cell>
        </row>
        <row r="68">
          <cell r="A68" t="str">
            <v>Jordánsko</v>
          </cell>
        </row>
        <row r="69">
          <cell r="A69" t="str">
            <v>Kambodža</v>
          </cell>
        </row>
        <row r="70">
          <cell r="A70" t="str">
            <v>Kamerun</v>
          </cell>
        </row>
        <row r="71">
          <cell r="A71" t="str">
            <v>Kanada</v>
          </cell>
        </row>
        <row r="72">
          <cell r="A72" t="str">
            <v>Kapverdy</v>
          </cell>
        </row>
        <row r="73">
          <cell r="A73" t="str">
            <v>Karibik – ostrovní státy2)</v>
          </cell>
        </row>
        <row r="74">
          <cell r="A74" t="str">
            <v>Katar</v>
          </cell>
        </row>
        <row r="75">
          <cell r="A75" t="str">
            <v>Kazachstán</v>
          </cell>
        </row>
        <row r="76">
          <cell r="A76" t="str">
            <v>Keňa</v>
          </cell>
        </row>
        <row r="77">
          <cell r="A77" t="str">
            <v>Kolumbie</v>
          </cell>
        </row>
        <row r="78">
          <cell r="A78" t="str">
            <v>Komory</v>
          </cell>
        </row>
        <row r="79">
          <cell r="A79" t="str">
            <v>Konžská republika (Brazzaville)</v>
          </cell>
        </row>
        <row r="80">
          <cell r="A80" t="str">
            <v>Konžská demokratická republika (Kinshasa)</v>
          </cell>
        </row>
        <row r="81">
          <cell r="A81" t="str">
            <v>Korejská lidově demokratická republika</v>
          </cell>
        </row>
        <row r="82">
          <cell r="A82" t="str">
            <v>Korejská republika</v>
          </cell>
        </row>
        <row r="83">
          <cell r="A83" t="str">
            <v>Kosovo</v>
          </cell>
        </row>
        <row r="84">
          <cell r="A84" t="str">
            <v>Kostarika</v>
          </cell>
        </row>
        <row r="85">
          <cell r="A85" t="str">
            <v>Kuba</v>
          </cell>
        </row>
        <row r="86">
          <cell r="A86" t="str">
            <v>Kuvajt</v>
          </cell>
        </row>
        <row r="87">
          <cell r="A87" t="str">
            <v>Kypr</v>
          </cell>
        </row>
        <row r="88">
          <cell r="A88" t="str">
            <v>Kyrgyzstán</v>
          </cell>
        </row>
        <row r="89">
          <cell r="A89" t="str">
            <v>Laos</v>
          </cell>
        </row>
        <row r="90">
          <cell r="A90" t="str">
            <v>Lesotho</v>
          </cell>
        </row>
        <row r="91">
          <cell r="A91" t="str">
            <v>Libanon</v>
          </cell>
        </row>
        <row r="92">
          <cell r="A92" t="str">
            <v>Libérie</v>
          </cell>
        </row>
        <row r="93">
          <cell r="A93" t="str">
            <v>Libye</v>
          </cell>
        </row>
        <row r="94">
          <cell r="A94" t="str">
            <v>Lichtenštejnsko</v>
          </cell>
        </row>
        <row r="95">
          <cell r="A95" t="str">
            <v>Litva</v>
          </cell>
        </row>
        <row r="96">
          <cell r="A96" t="str">
            <v>Lotyšsko</v>
          </cell>
        </row>
        <row r="97">
          <cell r="A97" t="str">
            <v>Lucembursko</v>
          </cell>
        </row>
        <row r="98">
          <cell r="A98" t="str">
            <v>Macao</v>
          </cell>
        </row>
        <row r="99">
          <cell r="A99" t="str">
            <v>Madagaskar</v>
          </cell>
        </row>
        <row r="100">
          <cell r="A100" t="str">
            <v>Maďarsko</v>
          </cell>
        </row>
        <row r="101">
          <cell r="A101" t="str">
            <v>Malajsie</v>
          </cell>
        </row>
        <row r="102">
          <cell r="A102" t="str">
            <v>Malawi</v>
          </cell>
        </row>
        <row r="103">
          <cell r="A103" t="str">
            <v>Maledivy</v>
          </cell>
        </row>
        <row r="104">
          <cell r="A104" t="str">
            <v>Mali</v>
          </cell>
        </row>
        <row r="105">
          <cell r="A105" t="str">
            <v>Malta</v>
          </cell>
        </row>
        <row r="106">
          <cell r="A106" t="str">
            <v>Maroko</v>
          </cell>
        </row>
        <row r="107">
          <cell r="A107" t="str">
            <v>Mauretánie</v>
          </cell>
        </row>
        <row r="108">
          <cell r="A108" t="str">
            <v>Mauricius</v>
          </cell>
        </row>
        <row r="109">
          <cell r="A109" t="str">
            <v>Mexiko</v>
          </cell>
        </row>
        <row r="110">
          <cell r="A110" t="str">
            <v>Moldavsko</v>
          </cell>
        </row>
        <row r="111">
          <cell r="A111" t="str">
            <v>Monako</v>
          </cell>
        </row>
        <row r="112">
          <cell r="A112" t="str">
            <v>Mongolsko</v>
          </cell>
        </row>
        <row r="113">
          <cell r="A113" t="str">
            <v>Mosambik</v>
          </cell>
        </row>
        <row r="114">
          <cell r="A114" t="str">
            <v>Myanmar (Barma)</v>
          </cell>
        </row>
        <row r="115">
          <cell r="A115" t="str">
            <v>Namibie</v>
          </cell>
        </row>
        <row r="116">
          <cell r="A116" t="str">
            <v>Německo</v>
          </cell>
        </row>
        <row r="117">
          <cell r="A117" t="str">
            <v>Nepál</v>
          </cell>
        </row>
        <row r="118">
          <cell r="A118" t="str">
            <v>Niger</v>
          </cell>
        </row>
        <row r="119">
          <cell r="A119" t="str">
            <v>Nigérie</v>
          </cell>
        </row>
        <row r="120">
          <cell r="A120" t="str">
            <v>Nikaragua</v>
          </cell>
        </row>
        <row r="121">
          <cell r="A121" t="str">
            <v>Nizozemsko</v>
          </cell>
        </row>
        <row r="122">
          <cell r="A122" t="str">
            <v>Norsko</v>
          </cell>
        </row>
        <row r="123">
          <cell r="A123" t="str">
            <v>Nový Zéland</v>
          </cell>
        </row>
        <row r="124">
          <cell r="A124" t="str">
            <v>Omán</v>
          </cell>
        </row>
        <row r="125">
          <cell r="A125" t="str">
            <v>Pákistán</v>
          </cell>
        </row>
        <row r="126">
          <cell r="A126" t="str">
            <v>Panama</v>
          </cell>
        </row>
        <row r="127">
          <cell r="A127" t="str">
            <v>Paraguay</v>
          </cell>
        </row>
        <row r="128">
          <cell r="A128" t="str">
            <v>Peru</v>
          </cell>
        </row>
        <row r="129">
          <cell r="A129" t="str">
            <v>Pobřeží Slonoviny</v>
          </cell>
        </row>
        <row r="130">
          <cell r="A130" t="str">
            <v>Polsko</v>
          </cell>
        </row>
        <row r="131">
          <cell r="A131" t="str">
            <v>Portugalsko a Azory</v>
          </cell>
        </row>
        <row r="132">
          <cell r="A132" t="str">
            <v>Rakousko</v>
          </cell>
        </row>
        <row r="133">
          <cell r="A133" t="str">
            <v>Rovníková Guinea</v>
          </cell>
        </row>
        <row r="134">
          <cell r="A134" t="str">
            <v>Rumunsko</v>
          </cell>
        </row>
        <row r="135">
          <cell r="A135" t="str">
            <v>Rusko</v>
          </cell>
        </row>
        <row r="136">
          <cell r="A136" t="str">
            <v>Rwanda</v>
          </cell>
        </row>
        <row r="137">
          <cell r="A137" t="str">
            <v>Řecko</v>
          </cell>
        </row>
        <row r="138">
          <cell r="A138" t="str">
            <v>Salvador</v>
          </cell>
        </row>
        <row r="139">
          <cell r="A139" t="str">
            <v>Saúdská Arábie</v>
          </cell>
        </row>
        <row r="140">
          <cell r="A140" t="str">
            <v>Senegal</v>
          </cell>
        </row>
        <row r="141">
          <cell r="A141" t="str">
            <v>Severní Makedonie</v>
          </cell>
        </row>
        <row r="142">
          <cell r="A142" t="str">
            <v>Seychely</v>
          </cell>
        </row>
        <row r="143">
          <cell r="A143" t="str">
            <v>Sierra Leone</v>
          </cell>
        </row>
        <row r="144">
          <cell r="A144" t="str">
            <v>Singapur</v>
          </cell>
        </row>
        <row r="145">
          <cell r="A145" t="str">
            <v>Spojené arabské emiráty</v>
          </cell>
        </row>
        <row r="146">
          <cell r="A146" t="str">
            <v>Slovensko</v>
          </cell>
        </row>
        <row r="147">
          <cell r="A147" t="str">
            <v>Slovinsko</v>
          </cell>
        </row>
        <row r="148">
          <cell r="A148" t="str">
            <v>Somálsko</v>
          </cell>
        </row>
        <row r="149">
          <cell r="A149" t="str">
            <v>Spojené státy americké</v>
          </cell>
        </row>
        <row r="150">
          <cell r="A150" t="str">
            <v>Srbsko</v>
          </cell>
        </row>
        <row r="151">
          <cell r="A151" t="str">
            <v>Srí Lanka</v>
          </cell>
        </row>
        <row r="152">
          <cell r="A152" t="str">
            <v>Středoafrická republika</v>
          </cell>
        </row>
        <row r="153">
          <cell r="A153" t="str">
            <v>Súdán</v>
          </cell>
        </row>
        <row r="154">
          <cell r="A154" t="str">
            <v>Surinam</v>
          </cell>
        </row>
        <row r="155">
          <cell r="A155" t="str">
            <v>Svatý Tomáš a Princův ostrov</v>
          </cell>
        </row>
        <row r="156">
          <cell r="A156" t="str">
            <v>Svazijsko</v>
          </cell>
        </row>
        <row r="157">
          <cell r="A157" t="str">
            <v>Sýrie</v>
          </cell>
        </row>
        <row r="158">
          <cell r="A158" t="str">
            <v>Španělsko</v>
          </cell>
        </row>
        <row r="159">
          <cell r="A159" t="str">
            <v>Švédsko</v>
          </cell>
        </row>
        <row r="160">
          <cell r="A160" t="str">
            <v>Švýcarsko</v>
          </cell>
        </row>
        <row r="161">
          <cell r="A161" t="str">
            <v>Tádžikistán</v>
          </cell>
        </row>
        <row r="162">
          <cell r="A162" t="str">
            <v>Tanzanie</v>
          </cell>
        </row>
        <row r="163">
          <cell r="A163" t="str">
            <v>Thajsko</v>
          </cell>
        </row>
        <row r="164">
          <cell r="A164" t="str">
            <v>Tchaj-wan</v>
          </cell>
        </row>
        <row r="165">
          <cell r="A165" t="str">
            <v>Togo</v>
          </cell>
        </row>
        <row r="166">
          <cell r="A166" t="str">
            <v>Tunisko</v>
          </cell>
        </row>
        <row r="167">
          <cell r="A167" t="str">
            <v>Turecko</v>
          </cell>
        </row>
        <row r="168">
          <cell r="A168" t="str">
            <v>Turkmenistán</v>
          </cell>
        </row>
        <row r="169">
          <cell r="A169" t="str">
            <v>Uganda</v>
          </cell>
        </row>
        <row r="170">
          <cell r="A170" t="str">
            <v>Ukrajina</v>
          </cell>
        </row>
        <row r="171">
          <cell r="A171" t="str">
            <v>Uruguay</v>
          </cell>
        </row>
        <row r="172">
          <cell r="A172" t="str">
            <v>Uzbekistán</v>
          </cell>
        </row>
        <row r="173">
          <cell r="A173" t="str">
            <v>Velká Británie</v>
          </cell>
        </row>
        <row r="174">
          <cell r="A174" t="str">
            <v>Venezuela</v>
          </cell>
        </row>
        <row r="175">
          <cell r="A175" t="str">
            <v>Vietnam</v>
          </cell>
        </row>
        <row r="176">
          <cell r="A176" t="str">
            <v>Zambie</v>
          </cell>
        </row>
        <row r="177">
          <cell r="A177" t="str">
            <v>Zimbabwe</v>
          </cell>
        </row>
        <row r="178">
          <cell r="A178" t="str">
            <v>Ostatní země neuvedené v příloze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22">
      <selection activeCell="AE13" sqref="AE13"/>
    </sheetView>
  </sheetViews>
  <sheetFormatPr defaultColWidth="3.140625" defaultRowHeight="21" customHeight="1"/>
  <cols>
    <col min="1" max="1" width="8.140625" style="1" customWidth="1"/>
    <col min="2" max="20" width="4.8515625" style="1" customWidth="1"/>
    <col min="21" max="16384" width="3.140625" style="1" customWidth="1"/>
  </cols>
  <sheetData>
    <row r="1" spans="7:14" ht="21" customHeight="1" thickBot="1">
      <c r="G1" s="9"/>
      <c r="H1" s="105" t="s">
        <v>5</v>
      </c>
      <c r="I1" s="106"/>
      <c r="J1" s="106"/>
      <c r="K1" s="106"/>
      <c r="L1" s="106"/>
      <c r="M1" s="107"/>
      <c r="N1" s="8"/>
    </row>
    <row r="2" spans="1:20" ht="21" customHeight="1" thickBot="1" thickTop="1">
      <c r="A2" s="13"/>
      <c r="B2" s="11"/>
      <c r="C2" s="11"/>
      <c r="D2" s="11"/>
      <c r="E2" s="11"/>
      <c r="F2" s="11"/>
      <c r="G2" s="12"/>
      <c r="H2" s="108"/>
      <c r="I2" s="109"/>
      <c r="J2" s="109"/>
      <c r="K2" s="109"/>
      <c r="L2" s="109"/>
      <c r="M2" s="110"/>
      <c r="N2" s="10"/>
      <c r="O2" s="11"/>
      <c r="P2" s="11"/>
      <c r="Q2" s="11"/>
      <c r="R2" s="11"/>
      <c r="S2" s="11"/>
      <c r="T2" s="16"/>
    </row>
    <row r="3" spans="1:20" ht="21" customHeight="1">
      <c r="A3" s="14"/>
      <c r="T3" s="17"/>
    </row>
    <row r="4" spans="1:20" ht="18" customHeight="1">
      <c r="A4" s="114" t="s">
        <v>3</v>
      </c>
      <c r="B4" s="115"/>
      <c r="C4" s="115"/>
      <c r="E4" s="145" t="s">
        <v>4</v>
      </c>
      <c r="F4" s="145"/>
      <c r="G4" s="145"/>
      <c r="H4" s="145"/>
      <c r="I4" s="145"/>
      <c r="O4" s="138" t="s">
        <v>6</v>
      </c>
      <c r="P4" s="138"/>
      <c r="Q4" s="138"/>
      <c r="R4" s="146"/>
      <c r="S4" s="146"/>
      <c r="T4" s="240"/>
    </row>
    <row r="5" spans="1:20" ht="18" customHeight="1">
      <c r="A5" s="14"/>
      <c r="E5" s="1" t="s">
        <v>304</v>
      </c>
      <c r="O5" s="138" t="s">
        <v>7</v>
      </c>
      <c r="P5" s="138"/>
      <c r="Q5" s="138"/>
      <c r="R5" s="239"/>
      <c r="S5" s="239"/>
      <c r="T5" s="241"/>
    </row>
    <row r="6" spans="1:20" ht="18" customHeight="1">
      <c r="A6" s="14"/>
      <c r="E6" s="1" t="s">
        <v>305</v>
      </c>
      <c r="O6" s="138" t="s">
        <v>8</v>
      </c>
      <c r="P6" s="138"/>
      <c r="Q6" s="138"/>
      <c r="R6" s="239"/>
      <c r="S6" s="239"/>
      <c r="T6" s="241"/>
    </row>
    <row r="7" spans="1:20" ht="18" customHeight="1">
      <c r="A7" s="14"/>
      <c r="E7" s="1" t="s">
        <v>306</v>
      </c>
      <c r="T7" s="17"/>
    </row>
    <row r="8" spans="1:20" ht="21" customHeight="1">
      <c r="A8" s="114" t="s">
        <v>9</v>
      </c>
      <c r="B8" s="115"/>
      <c r="C8" s="115"/>
      <c r="D8" s="115"/>
      <c r="E8" s="146"/>
      <c r="F8" s="146"/>
      <c r="G8" s="146"/>
      <c r="H8" s="146"/>
      <c r="I8" s="146"/>
      <c r="J8" s="146"/>
      <c r="K8" s="146"/>
      <c r="L8" s="146"/>
      <c r="M8" s="146"/>
      <c r="O8" s="138" t="s">
        <v>10</v>
      </c>
      <c r="P8" s="138"/>
      <c r="Q8" s="138"/>
      <c r="R8" s="138"/>
      <c r="S8" s="138"/>
      <c r="T8" s="139"/>
    </row>
    <row r="9" spans="1:20" ht="21" customHeight="1">
      <c r="A9" s="114" t="s">
        <v>2</v>
      </c>
      <c r="B9" s="115"/>
      <c r="C9" s="115"/>
      <c r="D9" s="115"/>
      <c r="E9" s="239"/>
      <c r="F9" s="239"/>
      <c r="G9" s="239"/>
      <c r="H9" s="239"/>
      <c r="I9" s="239"/>
      <c r="J9" s="239"/>
      <c r="K9" s="239"/>
      <c r="L9" s="239"/>
      <c r="M9" s="239"/>
      <c r="O9" s="3" t="s">
        <v>11</v>
      </c>
      <c r="P9" s="140"/>
      <c r="Q9" s="140"/>
      <c r="R9" s="3" t="s">
        <v>12</v>
      </c>
      <c r="S9" s="140"/>
      <c r="T9" s="141"/>
    </row>
    <row r="10" spans="1:20" ht="9" customHeight="1" thickBot="1">
      <c r="A10" s="15"/>
      <c r="B10" s="4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O10" s="19"/>
      <c r="P10" s="20"/>
      <c r="Q10" s="20"/>
      <c r="R10" s="19"/>
      <c r="S10" s="20"/>
      <c r="T10" s="21"/>
    </row>
    <row r="11" spans="1:20" ht="21" customHeight="1" thickBot="1">
      <c r="A11" s="22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3"/>
    </row>
    <row r="12" spans="1:20" ht="21" customHeight="1">
      <c r="A12" s="142" t="s">
        <v>13</v>
      </c>
      <c r="B12" s="143"/>
      <c r="C12" s="143"/>
      <c r="D12" s="143"/>
      <c r="E12" s="143"/>
      <c r="F12" s="143" t="s">
        <v>0</v>
      </c>
      <c r="G12" s="143"/>
      <c r="H12" s="143"/>
      <c r="I12" s="143"/>
      <c r="J12" s="143"/>
      <c r="K12" s="143" t="s">
        <v>1</v>
      </c>
      <c r="L12" s="143"/>
      <c r="M12" s="143"/>
      <c r="N12" s="143"/>
      <c r="O12" s="143"/>
      <c r="P12" s="143" t="s">
        <v>14</v>
      </c>
      <c r="Q12" s="143"/>
      <c r="R12" s="143"/>
      <c r="S12" s="143"/>
      <c r="T12" s="144"/>
    </row>
    <row r="13" spans="1:20" ht="25.5" customHeight="1">
      <c r="A13" s="137" t="s">
        <v>15</v>
      </c>
      <c r="B13" s="111"/>
      <c r="C13" s="111"/>
      <c r="D13" s="111"/>
      <c r="E13" s="111"/>
      <c r="F13" s="111" t="s">
        <v>16</v>
      </c>
      <c r="G13" s="111"/>
      <c r="H13" s="111"/>
      <c r="I13" s="111"/>
      <c r="J13" s="111"/>
      <c r="K13" s="111" t="s">
        <v>17</v>
      </c>
      <c r="L13" s="111"/>
      <c r="M13" s="111"/>
      <c r="N13" s="111"/>
      <c r="O13" s="111"/>
      <c r="P13" s="111" t="s">
        <v>15</v>
      </c>
      <c r="Q13" s="111"/>
      <c r="R13" s="111"/>
      <c r="S13" s="111"/>
      <c r="T13" s="112"/>
    </row>
    <row r="14" spans="1:20" ht="25.5" customHeight="1">
      <c r="A14" s="137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2"/>
    </row>
    <row r="15" spans="1:20" ht="25.5" customHeight="1">
      <c r="A15" s="137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2"/>
    </row>
    <row r="16" spans="1:20" ht="25.5" customHeight="1">
      <c r="A16" s="137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2"/>
    </row>
    <row r="17" spans="1:20" ht="25.5" customHeight="1">
      <c r="A17" s="137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2"/>
    </row>
    <row r="18" spans="1:20" ht="25.5" customHeight="1">
      <c r="A18" s="137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2"/>
    </row>
    <row r="19" spans="1:20" ht="25.5" customHeight="1">
      <c r="A19" s="137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</row>
    <row r="20" spans="1:20" ht="25.5" customHeight="1">
      <c r="A20" s="137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/>
    </row>
    <row r="21" spans="1:20" ht="25.5" customHeight="1">
      <c r="A21" s="137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2"/>
    </row>
    <row r="22" spans="1:20" ht="25.5" customHeight="1">
      <c r="A22" s="137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</row>
    <row r="23" spans="1:20" ht="9" customHeight="1">
      <c r="A23" s="24"/>
      <c r="T23" s="25"/>
    </row>
    <row r="24" spans="1:20" ht="21" customHeight="1">
      <c r="A24" s="114" t="s">
        <v>18</v>
      </c>
      <c r="B24" s="115"/>
      <c r="C24" s="115"/>
      <c r="D24" s="115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</row>
    <row r="25" spans="1:20" ht="21" customHeight="1">
      <c r="A25" s="47"/>
      <c r="B25" s="48"/>
      <c r="C25" s="48"/>
      <c r="D25" s="48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</row>
    <row r="26" spans="1:20" ht="21" customHeight="1">
      <c r="A26" s="133" t="s">
        <v>19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31"/>
      <c r="L26" s="131"/>
      <c r="M26" s="131"/>
      <c r="N26" s="131"/>
      <c r="O26" s="131"/>
      <c r="P26" s="131"/>
      <c r="Q26" s="131"/>
      <c r="R26" s="131"/>
      <c r="S26" s="131"/>
      <c r="T26" s="132"/>
    </row>
    <row r="27" spans="1:20" ht="21" customHeight="1" thickBot="1">
      <c r="A27" s="114" t="s">
        <v>20</v>
      </c>
      <c r="B27" s="115"/>
      <c r="C27" s="115"/>
      <c r="D27" s="115"/>
      <c r="E27" s="115"/>
      <c r="F27" s="115"/>
      <c r="G27" s="115"/>
      <c r="H27" s="134" t="s">
        <v>46</v>
      </c>
      <c r="I27" s="134"/>
      <c r="J27" s="135"/>
      <c r="K27" s="136">
        <f>Nastavení!$F$1</f>
        <v>5.6</v>
      </c>
      <c r="L27" s="136"/>
      <c r="M27" s="113" t="s">
        <v>47</v>
      </c>
      <c r="N27" s="113"/>
      <c r="O27" s="91"/>
      <c r="P27" s="91"/>
      <c r="Q27" s="91"/>
      <c r="R27" s="91"/>
      <c r="S27" s="91"/>
      <c r="T27" s="90"/>
    </row>
    <row r="28" spans="1:20" ht="30" customHeight="1" thickBot="1">
      <c r="A28" s="14"/>
      <c r="J28" s="236"/>
      <c r="K28" s="237"/>
      <c r="L28" s="237"/>
      <c r="M28" s="237"/>
      <c r="N28" s="237"/>
      <c r="O28" s="237"/>
      <c r="P28" s="237"/>
      <c r="Q28" s="237"/>
      <c r="R28" s="237"/>
      <c r="S28" s="238"/>
      <c r="T28" s="94"/>
    </row>
    <row r="29" spans="1:20" ht="15" customHeight="1" thickBot="1">
      <c r="A29" s="15"/>
      <c r="B29" s="4"/>
      <c r="C29" s="4"/>
      <c r="D29" s="4"/>
      <c r="E29" s="4"/>
      <c r="F29" s="4"/>
      <c r="G29" s="4"/>
      <c r="H29" s="4"/>
      <c r="I29" s="4"/>
      <c r="J29" s="128" t="s">
        <v>21</v>
      </c>
      <c r="K29" s="128"/>
      <c r="L29" s="128"/>
      <c r="M29" s="128"/>
      <c r="N29" s="128"/>
      <c r="O29" s="128"/>
      <c r="P29" s="128"/>
      <c r="Q29" s="128"/>
      <c r="R29" s="128"/>
      <c r="S29" s="128"/>
      <c r="T29" s="92"/>
    </row>
    <row r="30" spans="1:20" ht="21" customHeight="1" thickBot="1">
      <c r="A30" s="117" t="s">
        <v>27</v>
      </c>
      <c r="B30" s="118"/>
      <c r="C30" s="118"/>
      <c r="D30" s="118"/>
      <c r="E30" s="118"/>
      <c r="F30" s="118"/>
      <c r="G30" s="118"/>
      <c r="H30" s="118"/>
      <c r="I30" s="118"/>
      <c r="T30" s="17"/>
    </row>
    <row r="31" spans="1:20" ht="21" customHeight="1">
      <c r="A31" s="119" t="s">
        <v>22</v>
      </c>
      <c r="B31" s="120"/>
      <c r="C31" s="120"/>
      <c r="D31" s="120"/>
      <c r="E31" s="120"/>
      <c r="F31" s="120"/>
      <c r="G31" s="120"/>
      <c r="H31" s="120"/>
      <c r="I31" s="120"/>
      <c r="J31" s="121"/>
      <c r="K31" s="122"/>
      <c r="L31" s="122"/>
      <c r="M31" s="122"/>
      <c r="N31" s="122"/>
      <c r="O31" s="122"/>
      <c r="P31" s="122"/>
      <c r="Q31" s="122"/>
      <c r="R31" s="122"/>
      <c r="S31" s="123"/>
      <c r="T31" s="94"/>
    </row>
    <row r="32" spans="1:20" ht="21" customHeight="1" thickBot="1">
      <c r="A32" s="14"/>
      <c r="J32" s="124"/>
      <c r="K32" s="125"/>
      <c r="L32" s="125"/>
      <c r="M32" s="125"/>
      <c r="N32" s="125"/>
      <c r="O32" s="125"/>
      <c r="P32" s="125"/>
      <c r="Q32" s="125"/>
      <c r="R32" s="125"/>
      <c r="S32" s="126"/>
      <c r="T32" s="94"/>
    </row>
    <row r="33" spans="1:20" ht="15" customHeight="1" thickBot="1">
      <c r="A33" s="15"/>
      <c r="B33" s="4"/>
      <c r="C33" s="4"/>
      <c r="D33" s="4"/>
      <c r="E33" s="4"/>
      <c r="F33" s="4"/>
      <c r="G33" s="4"/>
      <c r="H33" s="4"/>
      <c r="I33" s="4"/>
      <c r="J33" s="127" t="s">
        <v>23</v>
      </c>
      <c r="K33" s="127"/>
      <c r="L33" s="127"/>
      <c r="M33" s="127"/>
      <c r="N33" s="127"/>
      <c r="O33" s="127"/>
      <c r="P33" s="127"/>
      <c r="Q33" s="127"/>
      <c r="R33" s="127"/>
      <c r="S33" s="127"/>
      <c r="T33" s="93"/>
    </row>
    <row r="34" spans="1:20" ht="9" customHeight="1">
      <c r="A34" s="14"/>
      <c r="J34" s="5"/>
      <c r="K34" s="5"/>
      <c r="L34" s="5"/>
      <c r="M34" s="5"/>
      <c r="N34" s="5"/>
      <c r="O34" s="5"/>
      <c r="P34" s="5"/>
      <c r="Q34" s="5"/>
      <c r="R34" s="5"/>
      <c r="S34" s="5"/>
      <c r="T34" s="27"/>
    </row>
    <row r="35" spans="1:20" ht="15" customHeight="1">
      <c r="A35" s="14"/>
      <c r="L35" s="116" t="s">
        <v>26</v>
      </c>
      <c r="M35" s="116"/>
      <c r="N35" s="116"/>
      <c r="O35" s="116"/>
      <c r="P35" s="116"/>
      <c r="T35" s="17"/>
    </row>
    <row r="36" spans="1:20" ht="21" customHeight="1">
      <c r="A36" s="114" t="s">
        <v>28</v>
      </c>
      <c r="B36" s="115"/>
      <c r="C36" s="115"/>
      <c r="D36" s="115"/>
      <c r="E36" s="115"/>
      <c r="F36" s="115"/>
      <c r="G36" s="115"/>
      <c r="H36" s="104">
        <f>'2. strana'!$P$38</f>
        <v>112</v>
      </c>
      <c r="I36" s="104"/>
      <c r="J36" s="95" t="s">
        <v>25</v>
      </c>
      <c r="L36" s="131"/>
      <c r="M36" s="131"/>
      <c r="N36" s="131"/>
      <c r="O36" s="131"/>
      <c r="P36" s="131"/>
      <c r="Q36" s="131"/>
      <c r="R36" s="131"/>
      <c r="S36" s="131"/>
      <c r="T36" s="132"/>
    </row>
    <row r="37" spans="1:20" ht="21" customHeight="1">
      <c r="A37" s="14"/>
      <c r="T37" s="17"/>
    </row>
    <row r="38" spans="1:20" ht="21" customHeight="1">
      <c r="A38" s="14"/>
      <c r="T38" s="17"/>
    </row>
    <row r="39" spans="1:20" ht="21" customHeight="1">
      <c r="A39" s="14"/>
      <c r="T39" s="17"/>
    </row>
    <row r="40" spans="1:20" ht="21" customHeight="1">
      <c r="A40" s="14"/>
      <c r="T40" s="17"/>
    </row>
    <row r="41" spans="1:20" ht="21" customHeight="1">
      <c r="A41" s="14"/>
      <c r="P41" s="102" t="s">
        <v>24</v>
      </c>
      <c r="Q41" s="102"/>
      <c r="R41" s="102"/>
      <c r="S41" s="102"/>
      <c r="T41" s="103"/>
    </row>
    <row r="42" spans="1:20" ht="21" customHeight="1" thickBo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</row>
    <row r="43" ht="21" customHeight="1" thickTop="1"/>
  </sheetData>
  <sheetProtection selectLockedCells="1"/>
  <mergeCells count="82">
    <mergeCell ref="E4:I4"/>
    <mergeCell ref="A8:D8"/>
    <mergeCell ref="E8:M8"/>
    <mergeCell ref="E9:G9"/>
    <mergeCell ref="H9:J9"/>
    <mergeCell ref="K9:M9"/>
    <mergeCell ref="K12:O12"/>
    <mergeCell ref="P12:T12"/>
    <mergeCell ref="A9:D9"/>
    <mergeCell ref="R4:T4"/>
    <mergeCell ref="O4:Q4"/>
    <mergeCell ref="O5:Q5"/>
    <mergeCell ref="R5:T5"/>
    <mergeCell ref="O6:Q6"/>
    <mergeCell ref="R6:T6"/>
    <mergeCell ref="A4:C4"/>
    <mergeCell ref="A13:E13"/>
    <mergeCell ref="A14:E14"/>
    <mergeCell ref="A15:E15"/>
    <mergeCell ref="A16:E16"/>
    <mergeCell ref="A17:E17"/>
    <mergeCell ref="O8:T8"/>
    <mergeCell ref="P9:Q9"/>
    <mergeCell ref="S9:T9"/>
    <mergeCell ref="A12:E12"/>
    <mergeCell ref="F12:J12"/>
    <mergeCell ref="K16:O16"/>
    <mergeCell ref="K17:O17"/>
    <mergeCell ref="F13:J13"/>
    <mergeCell ref="F14:J14"/>
    <mergeCell ref="F15:J15"/>
    <mergeCell ref="F16:J16"/>
    <mergeCell ref="F17:J17"/>
    <mergeCell ref="A19:E19"/>
    <mergeCell ref="A20:E20"/>
    <mergeCell ref="A21:E21"/>
    <mergeCell ref="A22:E22"/>
    <mergeCell ref="F18:J18"/>
    <mergeCell ref="A18:E18"/>
    <mergeCell ref="A27:G27"/>
    <mergeCell ref="A24:D24"/>
    <mergeCell ref="E25:T25"/>
    <mergeCell ref="A26:J26"/>
    <mergeCell ref="H27:J27"/>
    <mergeCell ref="K27:L27"/>
    <mergeCell ref="J29:S29"/>
    <mergeCell ref="P16:T16"/>
    <mergeCell ref="P17:T17"/>
    <mergeCell ref="P18:T18"/>
    <mergeCell ref="F19:J19"/>
    <mergeCell ref="F20:J20"/>
    <mergeCell ref="F21:J21"/>
    <mergeCell ref="F22:J22"/>
    <mergeCell ref="K18:O18"/>
    <mergeCell ref="E24:T24"/>
    <mergeCell ref="A36:G36"/>
    <mergeCell ref="L36:T36"/>
    <mergeCell ref="L35:P35"/>
    <mergeCell ref="A30:I30"/>
    <mergeCell ref="A31:I31"/>
    <mergeCell ref="J31:S32"/>
    <mergeCell ref="J33:S33"/>
    <mergeCell ref="K21:O21"/>
    <mergeCell ref="K22:O22"/>
    <mergeCell ref="P13:T13"/>
    <mergeCell ref="P14:T14"/>
    <mergeCell ref="P15:T15"/>
    <mergeCell ref="J28:S28"/>
    <mergeCell ref="M27:N27"/>
    <mergeCell ref="K13:O13"/>
    <mergeCell ref="K14:O14"/>
    <mergeCell ref="K15:O15"/>
    <mergeCell ref="P41:T41"/>
    <mergeCell ref="H36:I36"/>
    <mergeCell ref="H1:M2"/>
    <mergeCell ref="K26:T26"/>
    <mergeCell ref="P19:T19"/>
    <mergeCell ref="P20:T20"/>
    <mergeCell ref="P21:T21"/>
    <mergeCell ref="P22:T22"/>
    <mergeCell ref="K19:O19"/>
    <mergeCell ref="K20:O20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25">
      <selection activeCell="U40" sqref="U40"/>
    </sheetView>
  </sheetViews>
  <sheetFormatPr defaultColWidth="4.7109375" defaultRowHeight="21" customHeight="1"/>
  <cols>
    <col min="1" max="1" width="7.140625" style="3" customWidth="1"/>
    <col min="2" max="2" width="3.57421875" style="3" customWidth="1"/>
    <col min="3" max="7" width="5.00390625" style="3" customWidth="1"/>
    <col min="8" max="8" width="4.140625" style="3" customWidth="1"/>
    <col min="9" max="10" width="4.7109375" style="3" customWidth="1"/>
    <col min="11" max="17" width="8.28125" style="3" customWidth="1"/>
    <col min="18" max="20" width="4.7109375" style="3" customWidth="1"/>
    <col min="21" max="21" width="9.140625" style="3" bestFit="1" customWidth="1"/>
    <col min="22" max="22" width="4.7109375" style="3" customWidth="1"/>
    <col min="23" max="23" width="7.28125" style="3" bestFit="1" customWidth="1"/>
    <col min="24" max="16384" width="4.7109375" style="3" customWidth="1"/>
  </cols>
  <sheetData>
    <row r="1" spans="1:17" ht="7.5" customHeight="1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6:14" ht="21" customHeight="1" thickBot="1">
      <c r="F2" s="105" t="s">
        <v>27</v>
      </c>
      <c r="G2" s="106"/>
      <c r="H2" s="106"/>
      <c r="I2" s="106"/>
      <c r="J2" s="106"/>
      <c r="K2" s="106"/>
      <c r="L2" s="106"/>
      <c r="M2" s="106"/>
      <c r="N2" s="107"/>
    </row>
    <row r="3" spans="1:17" ht="21" customHeight="1" thickBot="1" thickTop="1">
      <c r="A3" s="32"/>
      <c r="B3" s="33"/>
      <c r="C3" s="33"/>
      <c r="D3" s="33"/>
      <c r="E3" s="33"/>
      <c r="F3" s="108"/>
      <c r="G3" s="109"/>
      <c r="H3" s="109"/>
      <c r="I3" s="109"/>
      <c r="J3" s="109"/>
      <c r="K3" s="109"/>
      <c r="L3" s="109"/>
      <c r="M3" s="109"/>
      <c r="N3" s="110"/>
      <c r="O3" s="33"/>
      <c r="P3" s="33"/>
      <c r="Q3" s="34"/>
    </row>
    <row r="4" spans="1:17" ht="9" customHeight="1">
      <c r="A4" s="26"/>
      <c r="Q4" s="18"/>
    </row>
    <row r="5" spans="1:17" ht="73.5" customHeight="1">
      <c r="A5" s="207" t="s">
        <v>29</v>
      </c>
      <c r="B5" s="208" t="s">
        <v>30</v>
      </c>
      <c r="C5" s="208"/>
      <c r="D5" s="208"/>
      <c r="E5" s="208"/>
      <c r="F5" s="208"/>
      <c r="G5" s="209"/>
      <c r="H5" s="210" t="s">
        <v>43</v>
      </c>
      <c r="I5" s="210" t="s">
        <v>34</v>
      </c>
      <c r="J5" s="210" t="s">
        <v>44</v>
      </c>
      <c r="K5" s="211" t="s">
        <v>35</v>
      </c>
      <c r="L5" s="212" t="s">
        <v>36</v>
      </c>
      <c r="M5" s="213" t="s">
        <v>37</v>
      </c>
      <c r="N5" s="213" t="s">
        <v>38</v>
      </c>
      <c r="O5" s="212" t="s">
        <v>45</v>
      </c>
      <c r="P5" s="213" t="s">
        <v>39</v>
      </c>
      <c r="Q5" s="214" t="s">
        <v>40</v>
      </c>
    </row>
    <row r="6" spans="1:17" ht="12.75" customHeight="1">
      <c r="A6" s="207"/>
      <c r="B6" s="215"/>
      <c r="C6" s="216"/>
      <c r="D6" s="216"/>
      <c r="E6" s="216"/>
      <c r="F6" s="216"/>
      <c r="G6" s="38" t="s">
        <v>41</v>
      </c>
      <c r="H6" s="210"/>
      <c r="I6" s="210"/>
      <c r="J6" s="210"/>
      <c r="K6" s="211"/>
      <c r="L6" s="41" t="s">
        <v>25</v>
      </c>
      <c r="M6" s="41" t="s">
        <v>25</v>
      </c>
      <c r="N6" s="41" t="s">
        <v>25</v>
      </c>
      <c r="O6" s="41" t="s">
        <v>25</v>
      </c>
      <c r="P6" s="41" t="s">
        <v>25</v>
      </c>
      <c r="Q6" s="44" t="s">
        <v>25</v>
      </c>
    </row>
    <row r="7" spans="1:17" ht="11.25" customHeight="1">
      <c r="A7" s="42">
        <v>1</v>
      </c>
      <c r="B7" s="176">
        <v>2</v>
      </c>
      <c r="C7" s="177"/>
      <c r="D7" s="177"/>
      <c r="E7" s="177"/>
      <c r="F7" s="177"/>
      <c r="G7" s="178"/>
      <c r="H7" s="100">
        <v>3</v>
      </c>
      <c r="I7" s="100">
        <v>4</v>
      </c>
      <c r="J7" s="100">
        <v>5</v>
      </c>
      <c r="K7" s="100">
        <v>6</v>
      </c>
      <c r="L7" s="100">
        <v>7</v>
      </c>
      <c r="M7" s="100">
        <v>8</v>
      </c>
      <c r="N7" s="100">
        <v>9</v>
      </c>
      <c r="O7" s="100">
        <v>10</v>
      </c>
      <c r="P7" s="100">
        <v>11</v>
      </c>
      <c r="Q7" s="43">
        <v>12</v>
      </c>
    </row>
    <row r="8" spans="1:21" ht="18" customHeight="1">
      <c r="A8" s="174">
        <v>45292</v>
      </c>
      <c r="B8" s="39" t="s">
        <v>31</v>
      </c>
      <c r="C8" s="152" t="s">
        <v>42</v>
      </c>
      <c r="D8" s="153"/>
      <c r="E8" s="153"/>
      <c r="F8" s="153"/>
      <c r="G8" s="78">
        <v>0.4166666666666667</v>
      </c>
      <c r="H8" s="147" t="s">
        <v>33</v>
      </c>
      <c r="I8" s="148"/>
      <c r="J8" s="147">
        <v>10</v>
      </c>
      <c r="K8" s="79"/>
      <c r="L8" s="154">
        <f>J8*'1. strana'!$K$27</f>
        <v>56</v>
      </c>
      <c r="M8" s="162"/>
      <c r="N8" s="162"/>
      <c r="O8" s="162"/>
      <c r="P8" s="160">
        <f>L8+M8+N8+O8</f>
        <v>56</v>
      </c>
      <c r="Q8" s="172"/>
      <c r="U8" s="149"/>
    </row>
    <row r="9" spans="1:21" ht="18" customHeight="1">
      <c r="A9" s="174"/>
      <c r="B9" s="40" t="s">
        <v>32</v>
      </c>
      <c r="C9" s="150" t="s">
        <v>16</v>
      </c>
      <c r="D9" s="151"/>
      <c r="E9" s="151"/>
      <c r="F9" s="151"/>
      <c r="G9" s="80">
        <v>0.5</v>
      </c>
      <c r="H9" s="147"/>
      <c r="I9" s="148"/>
      <c r="J9" s="147"/>
      <c r="K9" s="81"/>
      <c r="L9" s="155"/>
      <c r="M9" s="163"/>
      <c r="N9" s="163"/>
      <c r="O9" s="163"/>
      <c r="P9" s="161"/>
      <c r="Q9" s="173"/>
      <c r="U9" s="149"/>
    </row>
    <row r="10" spans="1:21" ht="18" customHeight="1">
      <c r="A10" s="174">
        <v>45292</v>
      </c>
      <c r="B10" s="39" t="s">
        <v>31</v>
      </c>
      <c r="C10" s="152" t="s">
        <v>16</v>
      </c>
      <c r="D10" s="153"/>
      <c r="E10" s="153"/>
      <c r="F10" s="153"/>
      <c r="G10" s="78">
        <v>0.4166666666666667</v>
      </c>
      <c r="H10" s="147" t="s">
        <v>33</v>
      </c>
      <c r="I10" s="148"/>
      <c r="J10" s="147">
        <v>10</v>
      </c>
      <c r="K10" s="79"/>
      <c r="L10" s="154">
        <f>J10*'1. strana'!$K$27</f>
        <v>56</v>
      </c>
      <c r="M10" s="162"/>
      <c r="N10" s="162"/>
      <c r="O10" s="162"/>
      <c r="P10" s="160">
        <f>L10+M10+N10+O10</f>
        <v>56</v>
      </c>
      <c r="Q10" s="172"/>
      <c r="U10" s="149"/>
    </row>
    <row r="11" spans="1:21" ht="18" customHeight="1">
      <c r="A11" s="174"/>
      <c r="B11" s="40" t="s">
        <v>32</v>
      </c>
      <c r="C11" s="150" t="s">
        <v>42</v>
      </c>
      <c r="D11" s="151"/>
      <c r="E11" s="151"/>
      <c r="F11" s="151"/>
      <c r="G11" s="80">
        <v>0.5</v>
      </c>
      <c r="H11" s="147"/>
      <c r="I11" s="148"/>
      <c r="J11" s="147"/>
      <c r="K11" s="81"/>
      <c r="L11" s="155"/>
      <c r="M11" s="163"/>
      <c r="N11" s="163"/>
      <c r="O11" s="163"/>
      <c r="P11" s="161"/>
      <c r="Q11" s="173"/>
      <c r="U11" s="149"/>
    </row>
    <row r="12" spans="1:21" ht="18" customHeight="1">
      <c r="A12" s="174"/>
      <c r="B12" s="39" t="s">
        <v>31</v>
      </c>
      <c r="C12" s="152"/>
      <c r="D12" s="153"/>
      <c r="E12" s="153"/>
      <c r="F12" s="153"/>
      <c r="G12" s="78"/>
      <c r="H12" s="147"/>
      <c r="I12" s="148"/>
      <c r="J12" s="147"/>
      <c r="K12" s="79"/>
      <c r="L12" s="154">
        <f>J12*'1. strana'!$K$27</f>
        <v>0</v>
      </c>
      <c r="M12" s="158"/>
      <c r="N12" s="158"/>
      <c r="O12" s="158"/>
      <c r="P12" s="160">
        <f>L12+M12+N12+O12</f>
        <v>0</v>
      </c>
      <c r="Q12" s="156"/>
      <c r="U12" s="149"/>
    </row>
    <row r="13" spans="1:21" ht="18" customHeight="1">
      <c r="A13" s="174"/>
      <c r="B13" s="40" t="s">
        <v>32</v>
      </c>
      <c r="C13" s="150"/>
      <c r="D13" s="151"/>
      <c r="E13" s="151"/>
      <c r="F13" s="151"/>
      <c r="G13" s="80"/>
      <c r="H13" s="147"/>
      <c r="I13" s="148"/>
      <c r="J13" s="147"/>
      <c r="K13" s="81"/>
      <c r="L13" s="155"/>
      <c r="M13" s="159"/>
      <c r="N13" s="159"/>
      <c r="O13" s="159"/>
      <c r="P13" s="161"/>
      <c r="Q13" s="157"/>
      <c r="U13" s="149"/>
    </row>
    <row r="14" spans="1:21" ht="18" customHeight="1">
      <c r="A14" s="174"/>
      <c r="B14" s="39" t="s">
        <v>31</v>
      </c>
      <c r="C14" s="152"/>
      <c r="D14" s="153"/>
      <c r="E14" s="153"/>
      <c r="F14" s="153"/>
      <c r="G14" s="78"/>
      <c r="H14" s="147"/>
      <c r="I14" s="148"/>
      <c r="J14" s="147"/>
      <c r="K14" s="79"/>
      <c r="L14" s="154">
        <f>J14*'1. strana'!$K$27</f>
        <v>0</v>
      </c>
      <c r="M14" s="158"/>
      <c r="N14" s="158"/>
      <c r="O14" s="158"/>
      <c r="P14" s="160">
        <f>L14+M14+N14+O14</f>
        <v>0</v>
      </c>
      <c r="Q14" s="156"/>
      <c r="U14" s="149"/>
    </row>
    <row r="15" spans="1:21" ht="18" customHeight="1">
      <c r="A15" s="174"/>
      <c r="B15" s="40" t="s">
        <v>32</v>
      </c>
      <c r="C15" s="150"/>
      <c r="D15" s="151"/>
      <c r="E15" s="151"/>
      <c r="F15" s="151"/>
      <c r="G15" s="80"/>
      <c r="H15" s="147"/>
      <c r="I15" s="148"/>
      <c r="J15" s="147"/>
      <c r="K15" s="81"/>
      <c r="L15" s="155"/>
      <c r="M15" s="159"/>
      <c r="N15" s="159"/>
      <c r="O15" s="159"/>
      <c r="P15" s="161"/>
      <c r="Q15" s="157"/>
      <c r="U15" s="149"/>
    </row>
    <row r="16" spans="1:21" ht="18" customHeight="1">
      <c r="A16" s="174"/>
      <c r="B16" s="39" t="s">
        <v>31</v>
      </c>
      <c r="C16" s="152"/>
      <c r="D16" s="153"/>
      <c r="E16" s="153"/>
      <c r="F16" s="153"/>
      <c r="G16" s="78"/>
      <c r="H16" s="147"/>
      <c r="I16" s="148"/>
      <c r="J16" s="147"/>
      <c r="K16" s="79"/>
      <c r="L16" s="154">
        <f>J16*'1. strana'!$K$27</f>
        <v>0</v>
      </c>
      <c r="M16" s="158"/>
      <c r="N16" s="158"/>
      <c r="O16" s="158"/>
      <c r="P16" s="160">
        <f>L16+M16+N16+O16</f>
        <v>0</v>
      </c>
      <c r="Q16" s="156"/>
      <c r="U16" s="149"/>
    </row>
    <row r="17" spans="1:21" ht="18" customHeight="1">
      <c r="A17" s="174"/>
      <c r="B17" s="40" t="s">
        <v>32</v>
      </c>
      <c r="C17" s="150"/>
      <c r="D17" s="151"/>
      <c r="E17" s="151"/>
      <c r="F17" s="151"/>
      <c r="G17" s="80"/>
      <c r="H17" s="147"/>
      <c r="I17" s="148"/>
      <c r="J17" s="147"/>
      <c r="K17" s="81"/>
      <c r="L17" s="155"/>
      <c r="M17" s="159"/>
      <c r="N17" s="159"/>
      <c r="O17" s="159"/>
      <c r="P17" s="161"/>
      <c r="Q17" s="157"/>
      <c r="U17" s="149"/>
    </row>
    <row r="18" spans="1:17" ht="18" customHeight="1">
      <c r="A18" s="174"/>
      <c r="B18" s="39" t="s">
        <v>31</v>
      </c>
      <c r="C18" s="152"/>
      <c r="D18" s="153"/>
      <c r="E18" s="153"/>
      <c r="F18" s="153"/>
      <c r="G18" s="78"/>
      <c r="H18" s="147"/>
      <c r="I18" s="148"/>
      <c r="J18" s="147"/>
      <c r="K18" s="79"/>
      <c r="L18" s="154">
        <f>J18*'1. strana'!$K$27</f>
        <v>0</v>
      </c>
      <c r="M18" s="158"/>
      <c r="N18" s="158"/>
      <c r="O18" s="158"/>
      <c r="P18" s="160">
        <f>L18+M18+N18+O18</f>
        <v>0</v>
      </c>
      <c r="Q18" s="156"/>
    </row>
    <row r="19" spans="1:17" ht="18" customHeight="1">
      <c r="A19" s="174"/>
      <c r="B19" s="40" t="s">
        <v>32</v>
      </c>
      <c r="C19" s="150"/>
      <c r="D19" s="151"/>
      <c r="E19" s="151"/>
      <c r="F19" s="151"/>
      <c r="G19" s="80"/>
      <c r="H19" s="147"/>
      <c r="I19" s="148"/>
      <c r="J19" s="147"/>
      <c r="K19" s="81"/>
      <c r="L19" s="155"/>
      <c r="M19" s="159"/>
      <c r="N19" s="159"/>
      <c r="O19" s="159"/>
      <c r="P19" s="161"/>
      <c r="Q19" s="157"/>
    </row>
    <row r="20" spans="1:17" ht="18" customHeight="1">
      <c r="A20" s="174"/>
      <c r="B20" s="39" t="s">
        <v>31</v>
      </c>
      <c r="C20" s="152"/>
      <c r="D20" s="153"/>
      <c r="E20" s="153"/>
      <c r="F20" s="153"/>
      <c r="G20" s="78"/>
      <c r="H20" s="147"/>
      <c r="I20" s="148"/>
      <c r="J20" s="147"/>
      <c r="K20" s="79"/>
      <c r="L20" s="154">
        <f>J20*'1. strana'!$K$27</f>
        <v>0</v>
      </c>
      <c r="M20" s="158"/>
      <c r="N20" s="158"/>
      <c r="O20" s="158"/>
      <c r="P20" s="160">
        <f>L20+M20+N20+O20</f>
        <v>0</v>
      </c>
      <c r="Q20" s="156"/>
    </row>
    <row r="21" spans="1:17" ht="18" customHeight="1">
      <c r="A21" s="174"/>
      <c r="B21" s="40" t="s">
        <v>32</v>
      </c>
      <c r="C21" s="150"/>
      <c r="D21" s="151"/>
      <c r="E21" s="151"/>
      <c r="F21" s="151"/>
      <c r="G21" s="80"/>
      <c r="H21" s="147"/>
      <c r="I21" s="148"/>
      <c r="J21" s="147"/>
      <c r="K21" s="81"/>
      <c r="L21" s="155"/>
      <c r="M21" s="159"/>
      <c r="N21" s="159"/>
      <c r="O21" s="159"/>
      <c r="P21" s="161"/>
      <c r="Q21" s="157"/>
    </row>
    <row r="22" spans="1:17" ht="18" customHeight="1">
      <c r="A22" s="174"/>
      <c r="B22" s="39" t="s">
        <v>31</v>
      </c>
      <c r="C22" s="152"/>
      <c r="D22" s="153"/>
      <c r="E22" s="153"/>
      <c r="F22" s="153"/>
      <c r="G22" s="78"/>
      <c r="H22" s="147"/>
      <c r="I22" s="148"/>
      <c r="J22" s="147"/>
      <c r="K22" s="79"/>
      <c r="L22" s="154">
        <f>J22*'1. strana'!$K$27</f>
        <v>0</v>
      </c>
      <c r="M22" s="158"/>
      <c r="N22" s="158"/>
      <c r="O22" s="158"/>
      <c r="P22" s="160">
        <f>L22+M22+N22+O22</f>
        <v>0</v>
      </c>
      <c r="Q22" s="156"/>
    </row>
    <row r="23" spans="1:17" ht="18" customHeight="1">
      <c r="A23" s="174"/>
      <c r="B23" s="40" t="s">
        <v>32</v>
      </c>
      <c r="C23" s="150"/>
      <c r="D23" s="151"/>
      <c r="E23" s="151"/>
      <c r="F23" s="151"/>
      <c r="G23" s="80"/>
      <c r="H23" s="147"/>
      <c r="I23" s="148"/>
      <c r="J23" s="147"/>
      <c r="K23" s="81"/>
      <c r="L23" s="155"/>
      <c r="M23" s="159"/>
      <c r="N23" s="159"/>
      <c r="O23" s="159"/>
      <c r="P23" s="161"/>
      <c r="Q23" s="157"/>
    </row>
    <row r="24" spans="1:17" ht="18" customHeight="1">
      <c r="A24" s="174"/>
      <c r="B24" s="39" t="s">
        <v>31</v>
      </c>
      <c r="C24" s="152"/>
      <c r="D24" s="153"/>
      <c r="E24" s="153"/>
      <c r="F24" s="153"/>
      <c r="G24" s="78"/>
      <c r="H24" s="147"/>
      <c r="I24" s="148"/>
      <c r="J24" s="147"/>
      <c r="K24" s="79"/>
      <c r="L24" s="154">
        <f>J24*'1. strana'!$K$27</f>
        <v>0</v>
      </c>
      <c r="M24" s="158"/>
      <c r="N24" s="158"/>
      <c r="O24" s="158"/>
      <c r="P24" s="160">
        <f>L24+M24+N24+O24</f>
        <v>0</v>
      </c>
      <c r="Q24" s="156"/>
    </row>
    <row r="25" spans="1:17" ht="18" customHeight="1">
      <c r="A25" s="174"/>
      <c r="B25" s="40" t="s">
        <v>32</v>
      </c>
      <c r="C25" s="150"/>
      <c r="D25" s="151"/>
      <c r="E25" s="151"/>
      <c r="F25" s="151"/>
      <c r="G25" s="80"/>
      <c r="H25" s="147"/>
      <c r="I25" s="148"/>
      <c r="J25" s="147"/>
      <c r="K25" s="81"/>
      <c r="L25" s="155"/>
      <c r="M25" s="159"/>
      <c r="N25" s="159"/>
      <c r="O25" s="159"/>
      <c r="P25" s="161"/>
      <c r="Q25" s="157"/>
    </row>
    <row r="26" spans="1:17" ht="18" customHeight="1">
      <c r="A26" s="174"/>
      <c r="B26" s="39" t="s">
        <v>31</v>
      </c>
      <c r="C26" s="152"/>
      <c r="D26" s="153"/>
      <c r="E26" s="153"/>
      <c r="F26" s="153"/>
      <c r="G26" s="78"/>
      <c r="H26" s="147"/>
      <c r="I26" s="148"/>
      <c r="J26" s="147"/>
      <c r="K26" s="79"/>
      <c r="L26" s="154">
        <f>J26*'1. strana'!$K$27</f>
        <v>0</v>
      </c>
      <c r="M26" s="158"/>
      <c r="N26" s="158"/>
      <c r="O26" s="158"/>
      <c r="P26" s="160">
        <f>L26+M26+N26+O26</f>
        <v>0</v>
      </c>
      <c r="Q26" s="156"/>
    </row>
    <row r="27" spans="1:17" ht="18" customHeight="1">
      <c r="A27" s="174"/>
      <c r="B27" s="40" t="s">
        <v>32</v>
      </c>
      <c r="C27" s="150"/>
      <c r="D27" s="151"/>
      <c r="E27" s="151"/>
      <c r="F27" s="151"/>
      <c r="G27" s="80"/>
      <c r="H27" s="147"/>
      <c r="I27" s="148"/>
      <c r="J27" s="147"/>
      <c r="K27" s="81"/>
      <c r="L27" s="155"/>
      <c r="M27" s="159"/>
      <c r="N27" s="159"/>
      <c r="O27" s="159"/>
      <c r="P27" s="161"/>
      <c r="Q27" s="157"/>
    </row>
    <row r="28" spans="1:17" ht="18" customHeight="1">
      <c r="A28" s="174"/>
      <c r="B28" s="39" t="s">
        <v>31</v>
      </c>
      <c r="C28" s="152"/>
      <c r="D28" s="153"/>
      <c r="E28" s="153"/>
      <c r="F28" s="153"/>
      <c r="G28" s="78"/>
      <c r="H28" s="147"/>
      <c r="I28" s="148"/>
      <c r="J28" s="147"/>
      <c r="K28" s="79"/>
      <c r="L28" s="154">
        <f>J28*'1. strana'!$K$27</f>
        <v>0</v>
      </c>
      <c r="M28" s="158"/>
      <c r="N28" s="158"/>
      <c r="O28" s="158"/>
      <c r="P28" s="160">
        <f>L28+M28+N28+O28</f>
        <v>0</v>
      </c>
      <c r="Q28" s="156"/>
    </row>
    <row r="29" spans="1:17" ht="18" customHeight="1">
      <c r="A29" s="174"/>
      <c r="B29" s="40" t="s">
        <v>32</v>
      </c>
      <c r="C29" s="150"/>
      <c r="D29" s="151"/>
      <c r="E29" s="151"/>
      <c r="F29" s="151"/>
      <c r="G29" s="80"/>
      <c r="H29" s="147"/>
      <c r="I29" s="148"/>
      <c r="J29" s="147"/>
      <c r="K29" s="81"/>
      <c r="L29" s="155"/>
      <c r="M29" s="159"/>
      <c r="N29" s="159"/>
      <c r="O29" s="159"/>
      <c r="P29" s="161"/>
      <c r="Q29" s="157"/>
    </row>
    <row r="30" spans="1:17" ht="18" customHeight="1">
      <c r="A30" s="174"/>
      <c r="B30" s="39" t="s">
        <v>31</v>
      </c>
      <c r="C30" s="152"/>
      <c r="D30" s="153"/>
      <c r="E30" s="153"/>
      <c r="F30" s="171"/>
      <c r="G30" s="78"/>
      <c r="H30" s="147"/>
      <c r="I30" s="148"/>
      <c r="J30" s="147"/>
      <c r="K30" s="79"/>
      <c r="L30" s="154">
        <f>J30*'1. strana'!$K$27</f>
        <v>0</v>
      </c>
      <c r="M30" s="158"/>
      <c r="N30" s="158"/>
      <c r="O30" s="158"/>
      <c r="P30" s="160">
        <f>L30+M30+N30+O30</f>
        <v>0</v>
      </c>
      <c r="Q30" s="156"/>
    </row>
    <row r="31" spans="1:17" ht="18" customHeight="1">
      <c r="A31" s="174"/>
      <c r="B31" s="40" t="s">
        <v>32</v>
      </c>
      <c r="C31" s="150"/>
      <c r="D31" s="151"/>
      <c r="E31" s="151"/>
      <c r="F31" s="151"/>
      <c r="G31" s="80"/>
      <c r="H31" s="147"/>
      <c r="I31" s="148"/>
      <c r="J31" s="147"/>
      <c r="K31" s="81"/>
      <c r="L31" s="155"/>
      <c r="M31" s="159"/>
      <c r="N31" s="159"/>
      <c r="O31" s="159"/>
      <c r="P31" s="161"/>
      <c r="Q31" s="157"/>
    </row>
    <row r="32" spans="1:17" ht="18" customHeight="1">
      <c r="A32" s="174"/>
      <c r="B32" s="39" t="s">
        <v>31</v>
      </c>
      <c r="C32" s="152"/>
      <c r="D32" s="153"/>
      <c r="E32" s="153"/>
      <c r="F32" s="153"/>
      <c r="G32" s="78"/>
      <c r="H32" s="147"/>
      <c r="I32" s="148"/>
      <c r="J32" s="147"/>
      <c r="K32" s="79"/>
      <c r="L32" s="154">
        <f>J32*'1. strana'!$K$27</f>
        <v>0</v>
      </c>
      <c r="M32" s="158"/>
      <c r="N32" s="158"/>
      <c r="O32" s="158"/>
      <c r="P32" s="160">
        <f>L32+M32+N32+O32</f>
        <v>0</v>
      </c>
      <c r="Q32" s="156"/>
    </row>
    <row r="33" spans="1:17" ht="18" customHeight="1">
      <c r="A33" s="174"/>
      <c r="B33" s="40" t="s">
        <v>32</v>
      </c>
      <c r="C33" s="150"/>
      <c r="D33" s="151"/>
      <c r="E33" s="151"/>
      <c r="F33" s="151"/>
      <c r="G33" s="80"/>
      <c r="H33" s="147"/>
      <c r="I33" s="148"/>
      <c r="J33" s="147"/>
      <c r="K33" s="81"/>
      <c r="L33" s="155"/>
      <c r="M33" s="159"/>
      <c r="N33" s="159"/>
      <c r="O33" s="159"/>
      <c r="P33" s="161"/>
      <c r="Q33" s="157"/>
    </row>
    <row r="34" spans="1:17" ht="18" customHeight="1">
      <c r="A34" s="174"/>
      <c r="B34" s="39" t="s">
        <v>31</v>
      </c>
      <c r="C34" s="152"/>
      <c r="D34" s="153"/>
      <c r="E34" s="153"/>
      <c r="F34" s="153"/>
      <c r="G34" s="78"/>
      <c r="H34" s="147"/>
      <c r="I34" s="148"/>
      <c r="J34" s="147"/>
      <c r="K34" s="79"/>
      <c r="L34" s="154">
        <f>J34*'1. strana'!$K$27</f>
        <v>0</v>
      </c>
      <c r="M34" s="158"/>
      <c r="N34" s="158"/>
      <c r="O34" s="158"/>
      <c r="P34" s="160">
        <f>L34+M34+N34+O34</f>
        <v>0</v>
      </c>
      <c r="Q34" s="156"/>
    </row>
    <row r="35" spans="1:17" ht="18" customHeight="1">
      <c r="A35" s="174"/>
      <c r="B35" s="40" t="s">
        <v>32</v>
      </c>
      <c r="C35" s="150"/>
      <c r="D35" s="151"/>
      <c r="E35" s="151"/>
      <c r="F35" s="151"/>
      <c r="G35" s="80"/>
      <c r="H35" s="147"/>
      <c r="I35" s="148"/>
      <c r="J35" s="147"/>
      <c r="K35" s="81"/>
      <c r="L35" s="155"/>
      <c r="M35" s="159"/>
      <c r="N35" s="159"/>
      <c r="O35" s="159"/>
      <c r="P35" s="161"/>
      <c r="Q35" s="157"/>
    </row>
    <row r="36" spans="1:17" ht="21" customHeight="1">
      <c r="A36" s="26"/>
      <c r="B36" s="96"/>
      <c r="C36" s="96"/>
      <c r="D36" s="96"/>
      <c r="E36" s="96"/>
      <c r="F36" s="96"/>
      <c r="G36" s="96"/>
      <c r="H36" s="96"/>
      <c r="I36" s="96"/>
      <c r="J36" s="96"/>
      <c r="K36" s="101" t="s">
        <v>39</v>
      </c>
      <c r="L36" s="45">
        <f>SUM(L8:L35)</f>
        <v>112</v>
      </c>
      <c r="M36" s="45">
        <f>SUM(M8:M35)</f>
        <v>0</v>
      </c>
      <c r="N36" s="45">
        <f>SUM(N8:N35)</f>
        <v>0</v>
      </c>
      <c r="O36" s="45">
        <f>SUM(O8:O35)</f>
        <v>0</v>
      </c>
      <c r="P36" s="45">
        <f>SUM(P8:P35)</f>
        <v>112</v>
      </c>
      <c r="Q36" s="46"/>
    </row>
    <row r="37" spans="1:17" ht="21" customHeight="1">
      <c r="A37" s="165" t="s">
        <v>53</v>
      </c>
      <c r="B37" s="166"/>
      <c r="C37" s="166"/>
      <c r="D37" s="166"/>
      <c r="E37" s="166"/>
      <c r="F37" s="166"/>
      <c r="G37" s="166"/>
      <c r="H37" s="169" t="s">
        <v>49</v>
      </c>
      <c r="I37" s="169"/>
      <c r="J37" s="96"/>
      <c r="K37" s="164" t="s">
        <v>48</v>
      </c>
      <c r="L37" s="164"/>
      <c r="M37" s="164"/>
      <c r="N37" s="164"/>
      <c r="O37" s="164"/>
      <c r="P37" s="45">
        <v>0</v>
      </c>
      <c r="Q37" s="46"/>
    </row>
    <row r="38" spans="1:17" ht="21" customHeight="1">
      <c r="A38" s="167" t="s">
        <v>54</v>
      </c>
      <c r="B38" s="168"/>
      <c r="C38" s="168"/>
      <c r="D38" s="168"/>
      <c r="E38" s="168"/>
      <c r="F38" s="168"/>
      <c r="G38" s="168"/>
      <c r="H38" s="170" t="s">
        <v>49</v>
      </c>
      <c r="I38" s="170"/>
      <c r="J38" s="96"/>
      <c r="K38" s="164" t="str">
        <f>IF(P36-P37&lt;0,"Přeplatek","Doplatek")</f>
        <v>Doplatek</v>
      </c>
      <c r="L38" s="164"/>
      <c r="M38" s="164"/>
      <c r="N38" s="164"/>
      <c r="O38" s="164"/>
      <c r="P38" s="45">
        <f>ABS(P36-P37)</f>
        <v>112</v>
      </c>
      <c r="Q38" s="46"/>
    </row>
    <row r="39" spans="1:17" ht="21" customHeight="1">
      <c r="A39" s="186"/>
      <c r="B39" s="187"/>
      <c r="C39" s="187"/>
      <c r="D39" s="187" t="s">
        <v>50</v>
      </c>
      <c r="E39" s="187"/>
      <c r="F39" s="187" t="s">
        <v>51</v>
      </c>
      <c r="G39" s="187"/>
      <c r="H39" s="187" t="s">
        <v>52</v>
      </c>
      <c r="I39" s="175"/>
      <c r="J39" s="217"/>
      <c r="K39" s="218"/>
      <c r="L39" s="218"/>
      <c r="M39" s="218"/>
      <c r="N39" s="218"/>
      <c r="O39" s="218"/>
      <c r="P39" s="219"/>
      <c r="Q39" s="220"/>
    </row>
    <row r="40" spans="1:17" ht="18" customHeight="1">
      <c r="A40" s="179" t="s">
        <v>55</v>
      </c>
      <c r="B40" s="180"/>
      <c r="C40" s="180"/>
      <c r="D40" s="188" t="s">
        <v>49</v>
      </c>
      <c r="E40" s="188"/>
      <c r="F40" s="188" t="s">
        <v>49</v>
      </c>
      <c r="G40" s="188"/>
      <c r="H40" s="188" t="s">
        <v>49</v>
      </c>
      <c r="I40" s="190"/>
      <c r="J40" s="221"/>
      <c r="K40" s="222" t="s">
        <v>69</v>
      </c>
      <c r="L40" s="222"/>
      <c r="M40" s="222"/>
      <c r="N40" s="222"/>
      <c r="O40" s="222"/>
      <c r="P40" s="222"/>
      <c r="Q40" s="223"/>
    </row>
    <row r="41" spans="1:17" ht="18" customHeight="1" thickBot="1">
      <c r="A41" s="179" t="s">
        <v>56</v>
      </c>
      <c r="B41" s="180"/>
      <c r="C41" s="180"/>
      <c r="D41" s="188" t="s">
        <v>49</v>
      </c>
      <c r="E41" s="188"/>
      <c r="F41" s="188" t="s">
        <v>49</v>
      </c>
      <c r="G41" s="188"/>
      <c r="H41" s="188" t="s">
        <v>49</v>
      </c>
      <c r="I41" s="190"/>
      <c r="J41" s="217"/>
      <c r="K41" s="217"/>
      <c r="L41" s="217"/>
      <c r="M41" s="217"/>
      <c r="N41" s="217"/>
      <c r="O41" s="217"/>
      <c r="P41" s="217"/>
      <c r="Q41" s="223"/>
    </row>
    <row r="42" spans="1:17" ht="18" customHeight="1">
      <c r="A42" s="181" t="s">
        <v>307</v>
      </c>
      <c r="B42" s="182"/>
      <c r="C42" s="182"/>
      <c r="D42" s="189" t="s">
        <v>49</v>
      </c>
      <c r="E42" s="189"/>
      <c r="F42" s="189" t="s">
        <v>49</v>
      </c>
      <c r="G42" s="189"/>
      <c r="H42" s="189" t="s">
        <v>49</v>
      </c>
      <c r="I42" s="191"/>
      <c r="J42" s="217"/>
      <c r="K42" s="224"/>
      <c r="L42" s="225"/>
      <c r="M42" s="225"/>
      <c r="N42" s="225"/>
      <c r="O42" s="225"/>
      <c r="P42" s="226"/>
      <c r="Q42" s="223"/>
    </row>
    <row r="43" spans="1:17" ht="18" customHeight="1">
      <c r="A43" s="227"/>
      <c r="B43" s="228"/>
      <c r="C43" s="228"/>
      <c r="D43" s="229"/>
      <c r="E43" s="229"/>
      <c r="F43" s="229"/>
      <c r="G43" s="229"/>
      <c r="H43" s="229"/>
      <c r="I43" s="229"/>
      <c r="J43" s="217"/>
      <c r="K43" s="230"/>
      <c r="L43" s="231"/>
      <c r="M43" s="231"/>
      <c r="N43" s="231"/>
      <c r="O43" s="231"/>
      <c r="P43" s="232"/>
      <c r="Q43" s="223"/>
    </row>
    <row r="44" spans="1:17" ht="13.5" customHeight="1">
      <c r="A44" s="97" t="s">
        <v>57</v>
      </c>
      <c r="B44" s="98"/>
      <c r="C44" s="98"/>
      <c r="D44" s="99"/>
      <c r="E44" s="96" t="s">
        <v>61</v>
      </c>
      <c r="F44" s="217"/>
      <c r="G44" s="217"/>
      <c r="H44" s="229"/>
      <c r="I44" s="229"/>
      <c r="J44" s="217"/>
      <c r="K44" s="230"/>
      <c r="L44" s="231"/>
      <c r="M44" s="231"/>
      <c r="N44" s="231"/>
      <c r="O44" s="231"/>
      <c r="P44" s="232"/>
      <c r="Q44" s="223"/>
    </row>
    <row r="45" spans="1:17" ht="13.5" customHeight="1">
      <c r="A45" s="97" t="s">
        <v>58</v>
      </c>
      <c r="B45" s="98"/>
      <c r="C45" s="98"/>
      <c r="D45" s="99"/>
      <c r="E45" s="96" t="s">
        <v>62</v>
      </c>
      <c r="F45" s="217"/>
      <c r="G45" s="217"/>
      <c r="H45" s="229"/>
      <c r="I45" s="229"/>
      <c r="J45" s="217"/>
      <c r="K45" s="233"/>
      <c r="L45" s="234"/>
      <c r="M45" s="234"/>
      <c r="N45" s="234"/>
      <c r="O45" s="234"/>
      <c r="P45" s="235"/>
      <c r="Q45" s="223"/>
    </row>
    <row r="46" spans="1:17" ht="13.5" customHeight="1" thickBot="1">
      <c r="A46" s="31" t="s">
        <v>59</v>
      </c>
      <c r="B46" s="49"/>
      <c r="C46" s="49"/>
      <c r="D46" s="5"/>
      <c r="E46" s="3" t="s">
        <v>63</v>
      </c>
      <c r="F46" s="5"/>
      <c r="G46" s="5"/>
      <c r="H46" s="5"/>
      <c r="I46" s="5"/>
      <c r="K46" s="183" t="s">
        <v>68</v>
      </c>
      <c r="L46" s="127"/>
      <c r="M46" s="127"/>
      <c r="N46" s="127"/>
      <c r="O46" s="127"/>
      <c r="P46" s="184"/>
      <c r="Q46" s="18"/>
    </row>
    <row r="47" spans="1:17" ht="13.5" customHeight="1">
      <c r="A47" s="31" t="s">
        <v>60</v>
      </c>
      <c r="B47" s="49"/>
      <c r="C47" s="49"/>
      <c r="D47" s="5"/>
      <c r="E47" s="3" t="s">
        <v>64</v>
      </c>
      <c r="F47" s="5"/>
      <c r="G47" s="5"/>
      <c r="H47" s="5"/>
      <c r="I47" s="5"/>
      <c r="Q47" s="18"/>
    </row>
    <row r="48" spans="1:17" ht="13.5" customHeight="1">
      <c r="A48" s="31" t="s">
        <v>65</v>
      </c>
      <c r="B48" s="49"/>
      <c r="C48" s="49"/>
      <c r="D48" s="5"/>
      <c r="E48" s="5"/>
      <c r="F48" s="5"/>
      <c r="G48" s="5"/>
      <c r="H48" s="5"/>
      <c r="I48" s="5"/>
      <c r="Q48" s="18"/>
    </row>
    <row r="49" spans="1:17" ht="13.5" customHeight="1">
      <c r="A49" s="31" t="s">
        <v>66</v>
      </c>
      <c r="B49" s="49"/>
      <c r="C49" s="49"/>
      <c r="D49" s="5"/>
      <c r="E49" s="5"/>
      <c r="F49" s="5"/>
      <c r="G49" s="5"/>
      <c r="H49" s="5"/>
      <c r="I49" s="5"/>
      <c r="Q49" s="18"/>
    </row>
    <row r="50" spans="1:17" ht="13.5" customHeight="1">
      <c r="A50" s="31" t="s">
        <v>67</v>
      </c>
      <c r="B50" s="49"/>
      <c r="C50" s="49"/>
      <c r="D50" s="50"/>
      <c r="E50" s="50"/>
      <c r="F50" s="50"/>
      <c r="G50" s="50"/>
      <c r="H50" s="50"/>
      <c r="I50" s="50"/>
      <c r="Q50" s="18"/>
    </row>
    <row r="51" spans="1:17" ht="9" customHeight="1" thickBot="1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</row>
    <row r="52" ht="9" customHeight="1" thickTop="1"/>
  </sheetData>
  <sheetProtection selectLockedCells="1"/>
  <mergeCells count="208">
    <mergeCell ref="H40:I40"/>
    <mergeCell ref="H41:I41"/>
    <mergeCell ref="H42:I42"/>
    <mergeCell ref="A30:A31"/>
    <mergeCell ref="H30:H31"/>
    <mergeCell ref="A28:A29"/>
    <mergeCell ref="A1:Q1"/>
    <mergeCell ref="F2:N3"/>
    <mergeCell ref="A39:C39"/>
    <mergeCell ref="D39:E39"/>
    <mergeCell ref="D40:E40"/>
    <mergeCell ref="D41:E41"/>
    <mergeCell ref="F39:G39"/>
    <mergeCell ref="F40:G40"/>
    <mergeCell ref="F41:G41"/>
    <mergeCell ref="H39:I39"/>
    <mergeCell ref="A12:A13"/>
    <mergeCell ref="H12:H13"/>
    <mergeCell ref="A40:C40"/>
    <mergeCell ref="A41:C41"/>
    <mergeCell ref="A42:C42"/>
    <mergeCell ref="K46:P46"/>
    <mergeCell ref="K40:P40"/>
    <mergeCell ref="K42:P45"/>
    <mergeCell ref="D42:E42"/>
    <mergeCell ref="F42:G42"/>
    <mergeCell ref="C20:F20"/>
    <mergeCell ref="C21:F21"/>
    <mergeCell ref="C12:F12"/>
    <mergeCell ref="C13:F13"/>
    <mergeCell ref="C14:F14"/>
    <mergeCell ref="C15:F15"/>
    <mergeCell ref="C16:F16"/>
    <mergeCell ref="A14:A15"/>
    <mergeCell ref="H14:H15"/>
    <mergeCell ref="I14:I15"/>
    <mergeCell ref="J14:J15"/>
    <mergeCell ref="A18:A19"/>
    <mergeCell ref="H18:H19"/>
    <mergeCell ref="A16:A17"/>
    <mergeCell ref="H16:H17"/>
    <mergeCell ref="I16:I17"/>
    <mergeCell ref="A5:A6"/>
    <mergeCell ref="J5:J6"/>
    <mergeCell ref="B6:F6"/>
    <mergeCell ref="B7:G7"/>
    <mergeCell ref="A20:A21"/>
    <mergeCell ref="H20:H21"/>
    <mergeCell ref="I20:I21"/>
    <mergeCell ref="J20:J21"/>
    <mergeCell ref="I12:I13"/>
    <mergeCell ref="J12:J13"/>
    <mergeCell ref="I8:I9"/>
    <mergeCell ref="B5:G5"/>
    <mergeCell ref="H5:H6"/>
    <mergeCell ref="I5:I6"/>
    <mergeCell ref="C8:F8"/>
    <mergeCell ref="C9:F9"/>
    <mergeCell ref="M34:M35"/>
    <mergeCell ref="N34:N35"/>
    <mergeCell ref="K5:K6"/>
    <mergeCell ref="A10:A11"/>
    <mergeCell ref="H10:H11"/>
    <mergeCell ref="I10:I11"/>
    <mergeCell ref="J10:J11"/>
    <mergeCell ref="A8:A9"/>
    <mergeCell ref="H8:H9"/>
    <mergeCell ref="J8:J9"/>
    <mergeCell ref="A24:A25"/>
    <mergeCell ref="H24:H25"/>
    <mergeCell ref="I24:I25"/>
    <mergeCell ref="J24:J25"/>
    <mergeCell ref="A26:A27"/>
    <mergeCell ref="A22:A23"/>
    <mergeCell ref="I30:I31"/>
    <mergeCell ref="J30:J31"/>
    <mergeCell ref="A32:A33"/>
    <mergeCell ref="H32:H33"/>
    <mergeCell ref="I32:I33"/>
    <mergeCell ref="J32:J33"/>
    <mergeCell ref="O8:O9"/>
    <mergeCell ref="A34:A35"/>
    <mergeCell ref="H34:H35"/>
    <mergeCell ref="I34:I35"/>
    <mergeCell ref="J34:J35"/>
    <mergeCell ref="N12:N13"/>
    <mergeCell ref="M12:M13"/>
    <mergeCell ref="L12:L13"/>
    <mergeCell ref="L26:L27"/>
    <mergeCell ref="M26:M27"/>
    <mergeCell ref="N8:N9"/>
    <mergeCell ref="M8:M9"/>
    <mergeCell ref="Q10:Q11"/>
    <mergeCell ref="L8:L9"/>
    <mergeCell ref="Q12:Q13"/>
    <mergeCell ref="P12:P13"/>
    <mergeCell ref="O12:O13"/>
    <mergeCell ref="L10:L11"/>
    <mergeCell ref="Q8:Q9"/>
    <mergeCell ref="P8:P9"/>
    <mergeCell ref="Q14:Q15"/>
    <mergeCell ref="P16:P17"/>
    <mergeCell ref="O16:O17"/>
    <mergeCell ref="N16:N17"/>
    <mergeCell ref="M16:M17"/>
    <mergeCell ref="O18:O19"/>
    <mergeCell ref="P18:P19"/>
    <mergeCell ref="M18:M19"/>
    <mergeCell ref="N18:N19"/>
    <mergeCell ref="O34:O35"/>
    <mergeCell ref="P34:P35"/>
    <mergeCell ref="Q34:Q35"/>
    <mergeCell ref="Q32:Q33"/>
    <mergeCell ref="P32:P33"/>
    <mergeCell ref="O32:O33"/>
    <mergeCell ref="N32:N33"/>
    <mergeCell ref="M32:M33"/>
    <mergeCell ref="L32:L33"/>
    <mergeCell ref="L30:L31"/>
    <mergeCell ref="O26:O27"/>
    <mergeCell ref="Q26:Q27"/>
    <mergeCell ref="P26:P27"/>
    <mergeCell ref="N26:N27"/>
    <mergeCell ref="Q22:Q23"/>
    <mergeCell ref="Q20:Q21"/>
    <mergeCell ref="P20:P21"/>
    <mergeCell ref="O20:O21"/>
    <mergeCell ref="N20:N21"/>
    <mergeCell ref="M20:M21"/>
    <mergeCell ref="M22:M23"/>
    <mergeCell ref="N22:N23"/>
    <mergeCell ref="O22:O23"/>
    <mergeCell ref="P22:P23"/>
    <mergeCell ref="Q30:Q31"/>
    <mergeCell ref="Q28:Q29"/>
    <mergeCell ref="P28:P29"/>
    <mergeCell ref="O28:O29"/>
    <mergeCell ref="N28:N29"/>
    <mergeCell ref="M28:M29"/>
    <mergeCell ref="L34:L35"/>
    <mergeCell ref="N24:N25"/>
    <mergeCell ref="Q24:Q25"/>
    <mergeCell ref="P24:P25"/>
    <mergeCell ref="Q18:Q19"/>
    <mergeCell ref="O24:O25"/>
    <mergeCell ref="M30:M31"/>
    <mergeCell ref="N30:N31"/>
    <mergeCell ref="O30:O31"/>
    <mergeCell ref="P30:P31"/>
    <mergeCell ref="C30:F30"/>
    <mergeCell ref="C31:F31"/>
    <mergeCell ref="C32:F32"/>
    <mergeCell ref="C33:F33"/>
    <mergeCell ref="C34:F34"/>
    <mergeCell ref="C35:F35"/>
    <mergeCell ref="K37:O37"/>
    <mergeCell ref="K38:O38"/>
    <mergeCell ref="A37:G37"/>
    <mergeCell ref="A38:G38"/>
    <mergeCell ref="H37:I37"/>
    <mergeCell ref="H38:I38"/>
    <mergeCell ref="I28:I29"/>
    <mergeCell ref="J28:J29"/>
    <mergeCell ref="J22:J23"/>
    <mergeCell ref="L22:L23"/>
    <mergeCell ref="C28:F28"/>
    <mergeCell ref="L24:L25"/>
    <mergeCell ref="C29:F29"/>
    <mergeCell ref="C25:F25"/>
    <mergeCell ref="C26:F26"/>
    <mergeCell ref="C27:F27"/>
    <mergeCell ref="C22:F22"/>
    <mergeCell ref="L28:L29"/>
    <mergeCell ref="L20:L21"/>
    <mergeCell ref="H26:H27"/>
    <mergeCell ref="I26:I27"/>
    <mergeCell ref="J26:J27"/>
    <mergeCell ref="H28:H29"/>
    <mergeCell ref="P10:P11"/>
    <mergeCell ref="O10:O11"/>
    <mergeCell ref="N10:N11"/>
    <mergeCell ref="M10:M11"/>
    <mergeCell ref="C23:F23"/>
    <mergeCell ref="C24:F24"/>
    <mergeCell ref="M24:M25"/>
    <mergeCell ref="L16:L17"/>
    <mergeCell ref="C10:F10"/>
    <mergeCell ref="C11:F11"/>
    <mergeCell ref="U10:U11"/>
    <mergeCell ref="U8:U9"/>
    <mergeCell ref="C17:F17"/>
    <mergeCell ref="C18:F18"/>
    <mergeCell ref="C19:F19"/>
    <mergeCell ref="L14:L15"/>
    <mergeCell ref="I18:I19"/>
    <mergeCell ref="J18:J19"/>
    <mergeCell ref="L18:L19"/>
    <mergeCell ref="Q16:Q17"/>
    <mergeCell ref="J16:J17"/>
    <mergeCell ref="H22:H23"/>
    <mergeCell ref="I22:I23"/>
    <mergeCell ref="U16:U17"/>
    <mergeCell ref="U14:U15"/>
    <mergeCell ref="U12:U13"/>
    <mergeCell ref="M14:M15"/>
    <mergeCell ref="N14:N15"/>
    <mergeCell ref="O14:O15"/>
    <mergeCell ref="P14:P15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2" customWidth="1"/>
    <col min="2" max="2" width="12.421875" style="52" customWidth="1"/>
    <col min="3" max="3" width="16.7109375" style="52" customWidth="1"/>
    <col min="4" max="4" width="20.8515625" style="52" customWidth="1"/>
    <col min="5" max="5" width="9.140625" style="52" customWidth="1"/>
    <col min="6" max="6" width="18.28125" style="52" customWidth="1"/>
    <col min="7" max="8" width="16.7109375" style="52" customWidth="1"/>
    <col min="9" max="9" width="9.140625" style="52" customWidth="1"/>
    <col min="10" max="13" width="16.7109375" style="52" customWidth="1"/>
    <col min="14" max="17" width="9.140625" style="52" customWidth="1"/>
    <col min="18" max="18" width="12.8515625" style="58" customWidth="1"/>
    <col min="19" max="16384" width="9.140625" style="52" customWidth="1"/>
  </cols>
  <sheetData>
    <row r="1" spans="1:13" ht="16.5" thickBot="1">
      <c r="A1" s="51" t="s">
        <v>70</v>
      </c>
      <c r="B1" s="51"/>
      <c r="C1" s="51"/>
      <c r="D1" s="51"/>
      <c r="J1" s="193"/>
      <c r="K1" s="193"/>
      <c r="L1" s="193"/>
      <c r="M1" s="193"/>
    </row>
    <row r="2" ht="15.75" thickBot="1">
      <c r="F2" s="53"/>
    </row>
    <row r="3" spans="1:13" ht="15">
      <c r="A3" s="194" t="s">
        <v>71</v>
      </c>
      <c r="B3" s="195"/>
      <c r="C3" s="82" t="s">
        <v>72</v>
      </c>
      <c r="D3" s="82" t="s">
        <v>73</v>
      </c>
      <c r="F3" s="82" t="s">
        <v>72</v>
      </c>
      <c r="G3" s="200" t="s">
        <v>73</v>
      </c>
      <c r="H3" s="201"/>
      <c r="J3" s="82" t="s">
        <v>72</v>
      </c>
      <c r="K3" s="200" t="s">
        <v>73</v>
      </c>
      <c r="L3" s="202"/>
      <c r="M3" s="201"/>
    </row>
    <row r="4" spans="1:13" ht="39.75" customHeight="1">
      <c r="A4" s="196"/>
      <c r="B4" s="197"/>
      <c r="C4" s="83" t="s">
        <v>74</v>
      </c>
      <c r="D4" s="84" t="s">
        <v>75</v>
      </c>
      <c r="F4" s="85" t="s">
        <v>76</v>
      </c>
      <c r="G4" s="84" t="s">
        <v>77</v>
      </c>
      <c r="H4" s="84" t="s">
        <v>78</v>
      </c>
      <c r="J4" s="83" t="s">
        <v>79</v>
      </c>
      <c r="K4" s="84" t="s">
        <v>80</v>
      </c>
      <c r="L4" s="84" t="s">
        <v>81</v>
      </c>
      <c r="M4" s="84" t="s">
        <v>82</v>
      </c>
    </row>
    <row r="5" spans="1:13" ht="39.75" customHeight="1">
      <c r="A5" s="198"/>
      <c r="B5" s="199"/>
      <c r="C5" s="84" t="s">
        <v>83</v>
      </c>
      <c r="D5" s="84" t="s">
        <v>84</v>
      </c>
      <c r="F5" s="84" t="s">
        <v>83</v>
      </c>
      <c r="G5" s="84" t="s">
        <v>84</v>
      </c>
      <c r="H5" s="84" t="s">
        <v>85</v>
      </c>
      <c r="J5" s="84" t="s">
        <v>83</v>
      </c>
      <c r="K5" s="84" t="s">
        <v>84</v>
      </c>
      <c r="L5" s="84" t="s">
        <v>85</v>
      </c>
      <c r="M5" s="84" t="s">
        <v>86</v>
      </c>
    </row>
    <row r="6" spans="1:13" ht="15">
      <c r="A6" s="86" t="s">
        <v>87</v>
      </c>
      <c r="B6" s="87" t="s">
        <v>25</v>
      </c>
      <c r="C6" s="88">
        <v>166</v>
      </c>
      <c r="D6" s="88" t="s">
        <v>308</v>
      </c>
      <c r="E6" s="89"/>
      <c r="F6" s="88">
        <v>256</v>
      </c>
      <c r="G6" s="88">
        <f>(1-0.35)*F6</f>
        <v>166.4</v>
      </c>
      <c r="H6" s="88">
        <f>(1-0.7)*F6</f>
        <v>76.80000000000001</v>
      </c>
      <c r="I6" s="89"/>
      <c r="J6" s="88">
        <v>398</v>
      </c>
      <c r="K6" s="88">
        <f>(1-0.25)*J6</f>
        <v>298.5</v>
      </c>
      <c r="L6" s="88">
        <f>(1-0.5)*J6</f>
        <v>199</v>
      </c>
      <c r="M6" s="88">
        <f>(1-0.75)*J6</f>
        <v>99.5</v>
      </c>
    </row>
    <row r="7" spans="1:13" ht="15">
      <c r="A7" s="203" t="s">
        <v>88</v>
      </c>
      <c r="B7" s="203"/>
      <c r="C7" s="203"/>
      <c r="D7" s="203"/>
      <c r="F7" s="203" t="s">
        <v>89</v>
      </c>
      <c r="G7" s="203"/>
      <c r="H7" s="203"/>
      <c r="J7" s="203" t="s">
        <v>90</v>
      </c>
      <c r="K7" s="203"/>
      <c r="L7" s="203"/>
      <c r="M7" s="203"/>
    </row>
    <row r="8" spans="1:11" ht="1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10" spans="1:6" ht="15">
      <c r="A10" s="54" t="s">
        <v>92</v>
      </c>
      <c r="B10" s="54"/>
      <c r="C10" s="55"/>
      <c r="D10" s="55"/>
      <c r="E10" s="55"/>
      <c r="F10" s="55"/>
    </row>
    <row r="11" spans="1:2" ht="15">
      <c r="A11" s="56" t="s">
        <v>93</v>
      </c>
      <c r="B11" s="56"/>
    </row>
    <row r="12" spans="1:2" ht="15">
      <c r="A12" s="56" t="s">
        <v>94</v>
      </c>
      <c r="B12" s="56"/>
    </row>
    <row r="13" spans="1:2" ht="15">
      <c r="A13" s="56" t="s">
        <v>95</v>
      </c>
      <c r="B13" s="56"/>
    </row>
    <row r="14" spans="1:2" ht="15">
      <c r="A14" s="56" t="s">
        <v>96</v>
      </c>
      <c r="B14" s="56"/>
    </row>
    <row r="18" ht="15">
      <c r="A18" s="57"/>
    </row>
  </sheetData>
  <sheetProtection sheet="1" selectLockedCells="1"/>
  <mergeCells count="8">
    <mergeCell ref="A8:K8"/>
    <mergeCell ref="J1:M1"/>
    <mergeCell ref="A3:B5"/>
    <mergeCell ref="G3:H3"/>
    <mergeCell ref="K3:M3"/>
    <mergeCell ref="A7:D7"/>
    <mergeCell ref="F7:H7"/>
    <mergeCell ref="J7:M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3.140625" style="0" customWidth="1"/>
    <col min="2" max="2" width="12.421875" style="0" bestFit="1" customWidth="1"/>
    <col min="3" max="3" width="7.8515625" style="0" bestFit="1" customWidth="1"/>
    <col min="4" max="4" width="8.140625" style="0" customWidth="1"/>
    <col min="5" max="5" width="8.57421875" style="0" customWidth="1"/>
  </cols>
  <sheetData>
    <row r="1" spans="4:9" ht="15.75" thickBot="1">
      <c r="D1" s="204" t="s">
        <v>293</v>
      </c>
      <c r="E1" s="205"/>
      <c r="F1" s="75">
        <v>5.6</v>
      </c>
      <c r="G1" s="76" t="s">
        <v>47</v>
      </c>
      <c r="I1" s="3"/>
    </row>
    <row r="2" spans="2:9" ht="15">
      <c r="B2" s="77"/>
      <c r="F2" s="74"/>
      <c r="G2" s="73"/>
      <c r="I2" s="3"/>
    </row>
    <row r="3" spans="2:9" ht="15">
      <c r="B3" s="77"/>
      <c r="F3" s="74"/>
      <c r="G3" s="73"/>
      <c r="I3" s="3"/>
    </row>
    <row r="4" spans="2:9" ht="15">
      <c r="B4" s="77"/>
      <c r="F4" s="74"/>
      <c r="G4" s="73"/>
      <c r="I4" s="3"/>
    </row>
    <row r="5" ht="15">
      <c r="I5">
        <f>""</f>
      </c>
    </row>
    <row r="7" ht="15">
      <c r="A7" t="s">
        <v>286</v>
      </c>
    </row>
    <row r="8" ht="15">
      <c r="A8" t="s">
        <v>287</v>
      </c>
    </row>
    <row r="9" ht="15">
      <c r="A9" t="s">
        <v>288</v>
      </c>
    </row>
    <row r="10" ht="15">
      <c r="A10" t="s">
        <v>289</v>
      </c>
    </row>
    <row r="11" ht="15">
      <c r="A11" t="s">
        <v>290</v>
      </c>
    </row>
    <row r="12" ht="15">
      <c r="A12" t="s">
        <v>291</v>
      </c>
    </row>
    <row r="13" ht="15">
      <c r="A13" t="s">
        <v>292</v>
      </c>
    </row>
    <row r="15" ht="15">
      <c r="A15" t="s">
        <v>294</v>
      </c>
    </row>
    <row r="16" spans="3:5" ht="15">
      <c r="C16" s="206" t="s">
        <v>73</v>
      </c>
      <c r="D16" s="206"/>
      <c r="E16" s="206"/>
    </row>
    <row r="17" spans="1:5" ht="15">
      <c r="A17" t="s">
        <v>295</v>
      </c>
      <c r="B17" t="s">
        <v>303</v>
      </c>
      <c r="C17" t="s">
        <v>296</v>
      </c>
      <c r="D17" t="s">
        <v>297</v>
      </c>
      <c r="E17" t="s">
        <v>298</v>
      </c>
    </row>
    <row r="18" spans="1:2" ht="15">
      <c r="A18" t="s">
        <v>299</v>
      </c>
      <c r="B18">
        <v>0</v>
      </c>
    </row>
    <row r="19" spans="1:3" ht="15">
      <c r="A19" t="s">
        <v>300</v>
      </c>
      <c r="B19">
        <v>166</v>
      </c>
      <c r="C19">
        <v>49.8</v>
      </c>
    </row>
    <row r="20" spans="1:4" ht="15">
      <c r="A20" t="s">
        <v>301</v>
      </c>
      <c r="B20">
        <v>256</v>
      </c>
      <c r="C20">
        <v>166.4</v>
      </c>
      <c r="D20">
        <v>76.8</v>
      </c>
    </row>
    <row r="21" spans="1:4" ht="15">
      <c r="A21" t="s">
        <v>302</v>
      </c>
      <c r="B21">
        <v>398</v>
      </c>
      <c r="C21">
        <v>298.5</v>
      </c>
      <c r="D21">
        <v>199</v>
      </c>
    </row>
  </sheetData>
  <sheetProtection/>
  <mergeCells count="2">
    <mergeCell ref="D1:E1"/>
    <mergeCell ref="C16:E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140625" style="60" bestFit="1" customWidth="1"/>
    <col min="2" max="2" width="12.00390625" style="60" bestFit="1" customWidth="1"/>
    <col min="3" max="3" width="30.00390625" style="60" customWidth="1"/>
    <col min="4" max="4" width="35.57421875" style="60" bestFit="1" customWidth="1"/>
    <col min="5" max="16384" width="9.140625" style="60" customWidth="1"/>
  </cols>
  <sheetData>
    <row r="1" spans="1:4" ht="15">
      <c r="A1" s="59" t="s">
        <v>97</v>
      </c>
      <c r="B1" s="59" t="s">
        <v>98</v>
      </c>
      <c r="C1" s="59" t="s">
        <v>99</v>
      </c>
      <c r="D1" s="59" t="s">
        <v>100</v>
      </c>
    </row>
    <row r="2" spans="1:4" ht="13.5" thickBot="1">
      <c r="A2" s="60" t="s">
        <v>101</v>
      </c>
      <c r="B2" s="60" t="s">
        <v>102</v>
      </c>
      <c r="C2" s="60" t="s">
        <v>102</v>
      </c>
      <c r="D2" s="60">
        <v>0</v>
      </c>
    </row>
    <row r="3" spans="1:4" ht="12.75">
      <c r="A3" s="61" t="s">
        <v>103</v>
      </c>
      <c r="B3" s="62" t="s">
        <v>104</v>
      </c>
      <c r="C3" s="63" t="s">
        <v>105</v>
      </c>
      <c r="D3" s="64">
        <v>45</v>
      </c>
    </row>
    <row r="4" spans="1:4" ht="12.75">
      <c r="A4" s="65" t="s">
        <v>106</v>
      </c>
      <c r="B4" s="66" t="s">
        <v>104</v>
      </c>
      <c r="C4" s="67" t="s">
        <v>105</v>
      </c>
      <c r="D4" s="68">
        <v>40</v>
      </c>
    </row>
    <row r="5" spans="1:4" ht="12.75">
      <c r="A5" s="65" t="s">
        <v>107</v>
      </c>
      <c r="B5" s="66" t="s">
        <v>104</v>
      </c>
      <c r="C5" s="67" t="s">
        <v>105</v>
      </c>
      <c r="D5" s="68">
        <v>50</v>
      </c>
    </row>
    <row r="6" spans="1:4" ht="12.75">
      <c r="A6" s="65" t="s">
        <v>108</v>
      </c>
      <c r="B6" s="66" t="s">
        <v>104</v>
      </c>
      <c r="C6" s="67" t="s">
        <v>105</v>
      </c>
      <c r="D6" s="68">
        <v>50</v>
      </c>
    </row>
    <row r="7" spans="1:4" ht="12.75">
      <c r="A7" s="65" t="s">
        <v>109</v>
      </c>
      <c r="B7" s="66" t="s">
        <v>110</v>
      </c>
      <c r="C7" s="67" t="s">
        <v>111</v>
      </c>
      <c r="D7" s="68">
        <v>60</v>
      </c>
    </row>
    <row r="8" spans="1:4" ht="12.75">
      <c r="A8" s="65" t="s">
        <v>112</v>
      </c>
      <c r="B8" s="66" t="s">
        <v>110</v>
      </c>
      <c r="C8" s="67" t="s">
        <v>111</v>
      </c>
      <c r="D8" s="68">
        <v>50</v>
      </c>
    </row>
    <row r="9" spans="1:4" ht="12.75">
      <c r="A9" s="65" t="s">
        <v>113</v>
      </c>
      <c r="B9" s="66" t="s">
        <v>104</v>
      </c>
      <c r="C9" s="67" t="s">
        <v>105</v>
      </c>
      <c r="D9" s="68">
        <v>45</v>
      </c>
    </row>
    <row r="10" spans="1:4" ht="12.75">
      <c r="A10" s="60" t="s">
        <v>114</v>
      </c>
      <c r="B10" s="66" t="s">
        <v>110</v>
      </c>
      <c r="C10" s="67" t="s">
        <v>111</v>
      </c>
      <c r="D10" s="68">
        <v>65</v>
      </c>
    </row>
    <row r="11" spans="1:4" ht="13.5" thickBot="1">
      <c r="A11" s="69" t="s">
        <v>115</v>
      </c>
      <c r="B11" s="70" t="s">
        <v>104</v>
      </c>
      <c r="C11" s="71" t="s">
        <v>105</v>
      </c>
      <c r="D11" s="72">
        <v>40</v>
      </c>
    </row>
    <row r="12" spans="1:4" ht="12.75">
      <c r="A12" s="65" t="s">
        <v>116</v>
      </c>
      <c r="B12" s="66" t="s">
        <v>110</v>
      </c>
      <c r="C12" s="67" t="s">
        <v>111</v>
      </c>
      <c r="D12" s="68">
        <v>60</v>
      </c>
    </row>
    <row r="13" spans="1:4" ht="12.75">
      <c r="A13" s="65" t="s">
        <v>117</v>
      </c>
      <c r="B13" s="66" t="s">
        <v>104</v>
      </c>
      <c r="C13" s="67" t="s">
        <v>105</v>
      </c>
      <c r="D13" s="68">
        <v>45</v>
      </c>
    </row>
    <row r="14" spans="1:4" ht="12.75">
      <c r="A14" s="65" t="s">
        <v>118</v>
      </c>
      <c r="B14" s="66" t="s">
        <v>110</v>
      </c>
      <c r="C14" s="67" t="s">
        <v>111</v>
      </c>
      <c r="D14" s="68">
        <v>50</v>
      </c>
    </row>
    <row r="15" spans="1:4" ht="12.75">
      <c r="A15" s="65" t="s">
        <v>119</v>
      </c>
      <c r="B15" s="66" t="s">
        <v>104</v>
      </c>
      <c r="C15" s="67" t="s">
        <v>105</v>
      </c>
      <c r="D15" s="68">
        <v>50</v>
      </c>
    </row>
    <row r="16" spans="1:4" ht="12.75">
      <c r="A16" s="65" t="s">
        <v>120</v>
      </c>
      <c r="B16" s="66" t="s">
        <v>110</v>
      </c>
      <c r="C16" s="67" t="s">
        <v>111</v>
      </c>
      <c r="D16" s="68">
        <v>50</v>
      </c>
    </row>
    <row r="17" spans="1:4" ht="12.75">
      <c r="A17" s="65" t="s">
        <v>121</v>
      </c>
      <c r="B17" s="66" t="s">
        <v>104</v>
      </c>
      <c r="C17" s="67" t="s">
        <v>105</v>
      </c>
      <c r="D17" s="68">
        <v>45</v>
      </c>
    </row>
    <row r="18" spans="1:4" ht="12.75">
      <c r="A18" s="65" t="s">
        <v>122</v>
      </c>
      <c r="B18" s="66" t="s">
        <v>110</v>
      </c>
      <c r="C18" s="67" t="s">
        <v>111</v>
      </c>
      <c r="D18" s="68">
        <v>50</v>
      </c>
    </row>
    <row r="19" spans="1:4" ht="12.75">
      <c r="A19" s="65" t="s">
        <v>123</v>
      </c>
      <c r="B19" s="66" t="s">
        <v>104</v>
      </c>
      <c r="C19" s="67" t="s">
        <v>105</v>
      </c>
      <c r="D19" s="68">
        <v>45</v>
      </c>
    </row>
    <row r="20" spans="1:4" ht="12.75">
      <c r="A20" s="65" t="s">
        <v>124</v>
      </c>
      <c r="B20" s="66" t="s">
        <v>110</v>
      </c>
      <c r="C20" s="67" t="s">
        <v>111</v>
      </c>
      <c r="D20" s="68">
        <v>50</v>
      </c>
    </row>
    <row r="21" spans="1:4" ht="12.75">
      <c r="A21" s="65" t="s">
        <v>125</v>
      </c>
      <c r="B21" s="66" t="s">
        <v>110</v>
      </c>
      <c r="C21" s="67" t="s">
        <v>111</v>
      </c>
      <c r="D21" s="68">
        <v>50</v>
      </c>
    </row>
    <row r="22" spans="1:4" ht="12.75">
      <c r="A22" s="65" t="s">
        <v>126</v>
      </c>
      <c r="B22" s="66" t="s">
        <v>104</v>
      </c>
      <c r="C22" s="67" t="s">
        <v>105</v>
      </c>
      <c r="D22" s="68">
        <v>40</v>
      </c>
    </row>
    <row r="23" spans="1:4" ht="12.75">
      <c r="A23" s="65" t="s">
        <v>127</v>
      </c>
      <c r="B23" s="66" t="s">
        <v>110</v>
      </c>
      <c r="C23" s="67" t="s">
        <v>111</v>
      </c>
      <c r="D23" s="68">
        <v>55</v>
      </c>
    </row>
    <row r="24" spans="1:4" ht="12.75">
      <c r="A24" s="65" t="s">
        <v>128</v>
      </c>
      <c r="B24" s="66" t="s">
        <v>110</v>
      </c>
      <c r="C24" s="67" t="s">
        <v>111</v>
      </c>
      <c r="D24" s="68">
        <v>60</v>
      </c>
    </row>
    <row r="25" spans="1:4" ht="12.75">
      <c r="A25" s="65" t="s">
        <v>129</v>
      </c>
      <c r="B25" s="66" t="s">
        <v>110</v>
      </c>
      <c r="C25" s="67" t="s">
        <v>111</v>
      </c>
      <c r="D25" s="68">
        <v>40</v>
      </c>
    </row>
    <row r="26" spans="1:4" ht="12.75">
      <c r="A26" s="65" t="s">
        <v>130</v>
      </c>
      <c r="B26" s="66" t="s">
        <v>104</v>
      </c>
      <c r="C26" s="67" t="s">
        <v>105</v>
      </c>
      <c r="D26" s="68">
        <v>40</v>
      </c>
    </row>
    <row r="27" spans="1:4" ht="12.75">
      <c r="A27" s="65" t="s">
        <v>131</v>
      </c>
      <c r="B27" s="66" t="s">
        <v>104</v>
      </c>
      <c r="C27" s="67" t="s">
        <v>105</v>
      </c>
      <c r="D27" s="68">
        <v>40</v>
      </c>
    </row>
    <row r="28" spans="1:4" ht="13.5" thickBot="1">
      <c r="A28" s="69" t="s">
        <v>132</v>
      </c>
      <c r="B28" s="70" t="s">
        <v>110</v>
      </c>
      <c r="C28" s="71" t="s">
        <v>111</v>
      </c>
      <c r="D28" s="72">
        <v>55</v>
      </c>
    </row>
    <row r="29" spans="1:4" ht="12.75">
      <c r="A29" s="65" t="s">
        <v>133</v>
      </c>
      <c r="B29" s="66" t="s">
        <v>104</v>
      </c>
      <c r="C29" s="67" t="s">
        <v>105</v>
      </c>
      <c r="D29" s="68">
        <v>50</v>
      </c>
    </row>
    <row r="30" spans="1:4" ht="12.75">
      <c r="A30" s="65" t="s">
        <v>134</v>
      </c>
      <c r="B30" s="66" t="s">
        <v>104</v>
      </c>
      <c r="C30" s="67" t="s">
        <v>105</v>
      </c>
      <c r="D30" s="68">
        <v>40</v>
      </c>
    </row>
    <row r="31" spans="1:4" ht="13.5" thickBot="1">
      <c r="A31" s="69" t="s">
        <v>135</v>
      </c>
      <c r="B31" s="70" t="s">
        <v>104</v>
      </c>
      <c r="C31" s="71" t="s">
        <v>105</v>
      </c>
      <c r="D31" s="72">
        <v>45</v>
      </c>
    </row>
    <row r="32" spans="1:4" ht="12.75">
      <c r="A32" s="65" t="s">
        <v>136</v>
      </c>
      <c r="B32" s="66" t="s">
        <v>104</v>
      </c>
      <c r="C32" s="67" t="s">
        <v>105</v>
      </c>
      <c r="D32" s="68">
        <v>60</v>
      </c>
    </row>
    <row r="33" spans="1:4" ht="13.5" thickBot="1">
      <c r="A33" s="69" t="s">
        <v>137</v>
      </c>
      <c r="B33" s="70" t="s">
        <v>110</v>
      </c>
      <c r="C33" s="71" t="s">
        <v>111</v>
      </c>
      <c r="D33" s="72">
        <v>65</v>
      </c>
    </row>
    <row r="34" spans="1:4" ht="12.75">
      <c r="A34" s="65" t="s">
        <v>138</v>
      </c>
      <c r="B34" s="66" t="s">
        <v>104</v>
      </c>
      <c r="C34" s="67" t="s">
        <v>105</v>
      </c>
      <c r="D34" s="68">
        <v>50</v>
      </c>
    </row>
    <row r="35" spans="1:4" ht="12.75">
      <c r="A35" s="65" t="s">
        <v>139</v>
      </c>
      <c r="B35" s="66" t="s">
        <v>110</v>
      </c>
      <c r="C35" s="67" t="s">
        <v>111</v>
      </c>
      <c r="D35" s="68">
        <v>50</v>
      </c>
    </row>
    <row r="36" spans="1:4" ht="12.75">
      <c r="A36" s="65" t="s">
        <v>140</v>
      </c>
      <c r="B36" s="66" t="s">
        <v>110</v>
      </c>
      <c r="C36" s="67" t="s">
        <v>111</v>
      </c>
      <c r="D36" s="68">
        <v>50</v>
      </c>
    </row>
    <row r="37" spans="1:4" ht="12.75">
      <c r="A37" s="65" t="s">
        <v>141</v>
      </c>
      <c r="B37" s="66" t="s">
        <v>104</v>
      </c>
      <c r="C37" s="67" t="s">
        <v>105</v>
      </c>
      <c r="D37" s="68">
        <v>45</v>
      </c>
    </row>
    <row r="38" spans="1:4" ht="13.5" thickBot="1">
      <c r="A38" s="69" t="s">
        <v>142</v>
      </c>
      <c r="B38" s="70" t="s">
        <v>104</v>
      </c>
      <c r="C38" s="71" t="s">
        <v>105</v>
      </c>
      <c r="D38" s="72">
        <v>50</v>
      </c>
    </row>
    <row r="39" spans="1:4" ht="12.75">
      <c r="A39" s="65" t="s">
        <v>143</v>
      </c>
      <c r="B39" s="66" t="s">
        <v>104</v>
      </c>
      <c r="C39" s="67" t="s">
        <v>105</v>
      </c>
      <c r="D39" s="68">
        <v>40</v>
      </c>
    </row>
    <row r="40" spans="1:4" ht="12.75">
      <c r="A40" s="65" t="s">
        <v>91</v>
      </c>
      <c r="B40" s="66" t="s">
        <v>104</v>
      </c>
      <c r="C40" s="67" t="s">
        <v>105</v>
      </c>
      <c r="D40" s="68">
        <v>55</v>
      </c>
    </row>
    <row r="41" spans="1:4" ht="12.75">
      <c r="A41" s="65" t="s">
        <v>144</v>
      </c>
      <c r="B41" s="66" t="s">
        <v>104</v>
      </c>
      <c r="C41" s="67" t="s">
        <v>105</v>
      </c>
      <c r="D41" s="68">
        <v>50</v>
      </c>
    </row>
    <row r="42" spans="1:4" ht="13.5" thickBot="1">
      <c r="A42" s="69" t="s">
        <v>145</v>
      </c>
      <c r="B42" s="70" t="s">
        <v>104</v>
      </c>
      <c r="C42" s="71" t="s">
        <v>105</v>
      </c>
      <c r="D42" s="72">
        <v>45</v>
      </c>
    </row>
    <row r="43" spans="1:4" ht="12.75">
      <c r="A43" s="65" t="s">
        <v>146</v>
      </c>
      <c r="B43" s="66" t="s">
        <v>104</v>
      </c>
      <c r="C43" s="67" t="s">
        <v>105</v>
      </c>
      <c r="D43" s="68">
        <v>50</v>
      </c>
    </row>
    <row r="44" spans="1:4" ht="12.75">
      <c r="A44" s="65" t="s">
        <v>147</v>
      </c>
      <c r="B44" s="66" t="s">
        <v>104</v>
      </c>
      <c r="C44" s="67" t="s">
        <v>105</v>
      </c>
      <c r="D44" s="68">
        <v>45</v>
      </c>
    </row>
    <row r="45" spans="1:4" ht="12.75">
      <c r="A45" s="65" t="s">
        <v>148</v>
      </c>
      <c r="B45" s="66" t="s">
        <v>104</v>
      </c>
      <c r="C45" s="67" t="s">
        <v>105</v>
      </c>
      <c r="D45" s="68">
        <v>55</v>
      </c>
    </row>
    <row r="46" spans="1:4" ht="12.75">
      <c r="A46" s="65" t="s">
        <v>149</v>
      </c>
      <c r="B46" s="66" t="s">
        <v>104</v>
      </c>
      <c r="C46" s="67" t="s">
        <v>105</v>
      </c>
      <c r="D46" s="68">
        <v>40</v>
      </c>
    </row>
    <row r="47" spans="1:4" ht="12.75">
      <c r="A47" s="65" t="s">
        <v>150</v>
      </c>
      <c r="B47" s="66" t="s">
        <v>104</v>
      </c>
      <c r="C47" s="67" t="s">
        <v>105</v>
      </c>
      <c r="D47" s="68">
        <v>45</v>
      </c>
    </row>
    <row r="48" spans="1:4" ht="12.75">
      <c r="A48" s="65" t="s">
        <v>151</v>
      </c>
      <c r="B48" s="66" t="s">
        <v>110</v>
      </c>
      <c r="C48" s="67" t="s">
        <v>111</v>
      </c>
      <c r="D48" s="68">
        <v>45</v>
      </c>
    </row>
    <row r="49" spans="1:4" ht="12.75">
      <c r="A49" s="65" t="s">
        <v>152</v>
      </c>
      <c r="B49" s="66" t="s">
        <v>104</v>
      </c>
      <c r="C49" s="67" t="s">
        <v>105</v>
      </c>
      <c r="D49" s="68">
        <v>50</v>
      </c>
    </row>
    <row r="50" spans="1:4" ht="12.75">
      <c r="A50" s="65" t="s">
        <v>153</v>
      </c>
      <c r="B50" s="66" t="s">
        <v>104</v>
      </c>
      <c r="C50" s="67" t="s">
        <v>105</v>
      </c>
      <c r="D50" s="68">
        <v>45</v>
      </c>
    </row>
    <row r="51" spans="1:4" ht="13.5" thickBot="1">
      <c r="A51" s="69" t="s">
        <v>154</v>
      </c>
      <c r="B51" s="70" t="s">
        <v>110</v>
      </c>
      <c r="C51" s="71" t="s">
        <v>111</v>
      </c>
      <c r="D51" s="72">
        <v>50</v>
      </c>
    </row>
    <row r="52" spans="1:4" ht="12.75">
      <c r="A52" s="65" t="s">
        <v>155</v>
      </c>
      <c r="B52" s="66" t="s">
        <v>110</v>
      </c>
      <c r="C52" s="67" t="s">
        <v>111</v>
      </c>
      <c r="D52" s="68">
        <v>45</v>
      </c>
    </row>
    <row r="53" spans="1:4" ht="13.5" thickBot="1">
      <c r="A53" s="69" t="s">
        <v>156</v>
      </c>
      <c r="B53" s="70" t="s">
        <v>104</v>
      </c>
      <c r="C53" s="71" t="s">
        <v>105</v>
      </c>
      <c r="D53" s="72">
        <v>50</v>
      </c>
    </row>
    <row r="54" spans="1:4" ht="12.75">
      <c r="A54" s="65" t="s">
        <v>157</v>
      </c>
      <c r="B54" s="66" t="s">
        <v>110</v>
      </c>
      <c r="C54" s="67" t="s">
        <v>111</v>
      </c>
      <c r="D54" s="68">
        <v>55</v>
      </c>
    </row>
    <row r="55" spans="1:4" ht="13.5" thickBot="1">
      <c r="A55" s="69" t="s">
        <v>158</v>
      </c>
      <c r="B55" s="70" t="s">
        <v>104</v>
      </c>
      <c r="C55" s="71" t="s">
        <v>105</v>
      </c>
      <c r="D55" s="72">
        <v>45</v>
      </c>
    </row>
    <row r="56" spans="1:4" ht="12.75">
      <c r="A56" s="65" t="s">
        <v>159</v>
      </c>
      <c r="B56" s="66" t="s">
        <v>104</v>
      </c>
      <c r="C56" s="67" t="s">
        <v>105</v>
      </c>
      <c r="D56" s="68">
        <v>45</v>
      </c>
    </row>
    <row r="57" spans="1:4" ht="12.75">
      <c r="A57" s="65" t="s">
        <v>160</v>
      </c>
      <c r="B57" s="66" t="s">
        <v>104</v>
      </c>
      <c r="C57" s="67" t="s">
        <v>105</v>
      </c>
      <c r="D57" s="68">
        <v>40</v>
      </c>
    </row>
    <row r="58" spans="1:4" ht="12.75">
      <c r="A58" s="65" t="s">
        <v>161</v>
      </c>
      <c r="B58" s="66" t="s">
        <v>104</v>
      </c>
      <c r="C58" s="67" t="s">
        <v>105</v>
      </c>
      <c r="D58" s="68">
        <v>50</v>
      </c>
    </row>
    <row r="59" spans="1:4" ht="12.75">
      <c r="A59" s="65" t="s">
        <v>162</v>
      </c>
      <c r="B59" s="66" t="s">
        <v>104</v>
      </c>
      <c r="C59" s="67" t="s">
        <v>105</v>
      </c>
      <c r="D59" s="68">
        <v>40</v>
      </c>
    </row>
    <row r="60" spans="1:4" ht="12.75">
      <c r="A60" s="65" t="s">
        <v>163</v>
      </c>
      <c r="B60" s="66" t="s">
        <v>104</v>
      </c>
      <c r="C60" s="67" t="s">
        <v>105</v>
      </c>
      <c r="D60" s="68">
        <v>50</v>
      </c>
    </row>
    <row r="61" spans="1:4" ht="12.75">
      <c r="A61" s="65" t="s">
        <v>164</v>
      </c>
      <c r="B61" s="66" t="s">
        <v>104</v>
      </c>
      <c r="C61" s="67" t="s">
        <v>105</v>
      </c>
      <c r="D61" s="68">
        <v>65</v>
      </c>
    </row>
    <row r="62" spans="1:4" ht="25.5">
      <c r="A62" s="65" t="s">
        <v>165</v>
      </c>
      <c r="B62" s="66" t="s">
        <v>104</v>
      </c>
      <c r="C62" s="67" t="s">
        <v>105</v>
      </c>
      <c r="D62" s="68">
        <v>50</v>
      </c>
    </row>
    <row r="63" spans="1:4" ht="13.5" thickBot="1">
      <c r="A63" s="69" t="s">
        <v>166</v>
      </c>
      <c r="B63" s="70" t="s">
        <v>110</v>
      </c>
      <c r="C63" s="71" t="s">
        <v>111</v>
      </c>
      <c r="D63" s="72">
        <v>60</v>
      </c>
    </row>
    <row r="64" spans="1:4" ht="12.75">
      <c r="A64" s="65" t="s">
        <v>167</v>
      </c>
      <c r="B64" s="66" t="s">
        <v>110</v>
      </c>
      <c r="C64" s="67" t="s">
        <v>111</v>
      </c>
      <c r="D64" s="68">
        <v>65</v>
      </c>
    </row>
    <row r="65" spans="1:4" ht="12.75">
      <c r="A65" s="65" t="s">
        <v>168</v>
      </c>
      <c r="B65" s="66" t="s">
        <v>104</v>
      </c>
      <c r="C65" s="67" t="s">
        <v>105</v>
      </c>
      <c r="D65" s="68">
        <v>35</v>
      </c>
    </row>
    <row r="66" spans="1:4" ht="12.75">
      <c r="A66" s="65" t="s">
        <v>169</v>
      </c>
      <c r="B66" s="66" t="s">
        <v>104</v>
      </c>
      <c r="C66" s="67" t="s">
        <v>105</v>
      </c>
      <c r="D66" s="68">
        <v>40</v>
      </c>
    </row>
    <row r="67" spans="1:4" ht="12.75">
      <c r="A67" s="65" t="s">
        <v>170</v>
      </c>
      <c r="B67" s="66" t="s">
        <v>110</v>
      </c>
      <c r="C67" s="67" t="s">
        <v>111</v>
      </c>
      <c r="D67" s="68">
        <v>55</v>
      </c>
    </row>
    <row r="68" spans="1:4" ht="13.5" thickBot="1">
      <c r="A68" s="69" t="s">
        <v>171</v>
      </c>
      <c r="B68" s="70" t="s">
        <v>104</v>
      </c>
      <c r="C68" s="71" t="s">
        <v>105</v>
      </c>
      <c r="D68" s="72">
        <v>50</v>
      </c>
    </row>
    <row r="69" spans="1:4" ht="12.75">
      <c r="A69" s="65" t="s">
        <v>172</v>
      </c>
      <c r="B69" s="66" t="s">
        <v>110</v>
      </c>
      <c r="C69" s="67" t="s">
        <v>111</v>
      </c>
      <c r="D69" s="68">
        <v>45</v>
      </c>
    </row>
    <row r="70" spans="1:4" ht="12.75">
      <c r="A70" s="65" t="s">
        <v>173</v>
      </c>
      <c r="B70" s="66" t="s">
        <v>104</v>
      </c>
      <c r="C70" s="67" t="s">
        <v>105</v>
      </c>
      <c r="D70" s="68">
        <v>50</v>
      </c>
    </row>
    <row r="71" spans="1:4" ht="12.75">
      <c r="A71" s="65" t="s">
        <v>174</v>
      </c>
      <c r="B71" s="66" t="s">
        <v>110</v>
      </c>
      <c r="C71" s="67" t="s">
        <v>111</v>
      </c>
      <c r="D71" s="68">
        <v>50</v>
      </c>
    </row>
    <row r="72" spans="1:4" ht="12.75">
      <c r="A72" s="65" t="s">
        <v>175</v>
      </c>
      <c r="B72" s="66" t="s">
        <v>104</v>
      </c>
      <c r="C72" s="67" t="s">
        <v>105</v>
      </c>
      <c r="D72" s="68">
        <v>40</v>
      </c>
    </row>
    <row r="73" spans="1:4" ht="12.75">
      <c r="A73" s="60" t="s">
        <v>176</v>
      </c>
      <c r="B73" s="66" t="s">
        <v>110</v>
      </c>
      <c r="C73" s="67" t="s">
        <v>111</v>
      </c>
      <c r="D73" s="68">
        <v>60</v>
      </c>
    </row>
    <row r="74" spans="1:4" ht="12.75">
      <c r="A74" s="65" t="s">
        <v>177</v>
      </c>
      <c r="B74" s="66" t="s">
        <v>110</v>
      </c>
      <c r="C74" s="67" t="s">
        <v>111</v>
      </c>
      <c r="D74" s="68">
        <v>50</v>
      </c>
    </row>
    <row r="75" spans="1:4" ht="12.75">
      <c r="A75" s="65" t="s">
        <v>178</v>
      </c>
      <c r="B75" s="66" t="s">
        <v>104</v>
      </c>
      <c r="C75" s="67" t="s">
        <v>105</v>
      </c>
      <c r="D75" s="68">
        <v>45</v>
      </c>
    </row>
    <row r="76" spans="1:4" ht="12.75">
      <c r="A76" s="65" t="s">
        <v>179</v>
      </c>
      <c r="B76" s="66" t="s">
        <v>104</v>
      </c>
      <c r="C76" s="67" t="s">
        <v>105</v>
      </c>
      <c r="D76" s="68">
        <v>45</v>
      </c>
    </row>
    <row r="77" spans="1:4" ht="12.75">
      <c r="A77" s="65" t="s">
        <v>180</v>
      </c>
      <c r="B77" s="66" t="s">
        <v>110</v>
      </c>
      <c r="C77" s="67" t="s">
        <v>111</v>
      </c>
      <c r="D77" s="68">
        <v>45</v>
      </c>
    </row>
    <row r="78" spans="1:4" ht="12.75">
      <c r="A78" s="65" t="s">
        <v>181</v>
      </c>
      <c r="B78" s="66" t="s">
        <v>110</v>
      </c>
      <c r="C78" s="67" t="s">
        <v>111</v>
      </c>
      <c r="D78" s="68">
        <v>55</v>
      </c>
    </row>
    <row r="79" spans="1:4" ht="25.5">
      <c r="A79" s="65" t="s">
        <v>182</v>
      </c>
      <c r="B79" s="66" t="s">
        <v>110</v>
      </c>
      <c r="C79" s="67" t="s">
        <v>111</v>
      </c>
      <c r="D79" s="68">
        <v>60</v>
      </c>
    </row>
    <row r="80" spans="1:4" ht="25.5">
      <c r="A80" s="65" t="s">
        <v>183</v>
      </c>
      <c r="B80" s="66" t="s">
        <v>110</v>
      </c>
      <c r="C80" s="67" t="s">
        <v>111</v>
      </c>
      <c r="D80" s="68">
        <v>65</v>
      </c>
    </row>
    <row r="81" spans="1:4" ht="25.5">
      <c r="A81" s="65" t="s">
        <v>184</v>
      </c>
      <c r="B81" s="66" t="s">
        <v>104</v>
      </c>
      <c r="C81" s="67" t="s">
        <v>105</v>
      </c>
      <c r="D81" s="68">
        <v>45</v>
      </c>
    </row>
    <row r="82" spans="1:4" ht="12.75">
      <c r="A82" s="65" t="s">
        <v>185</v>
      </c>
      <c r="B82" s="66" t="s">
        <v>104</v>
      </c>
      <c r="C82" s="67" t="s">
        <v>105</v>
      </c>
      <c r="D82" s="68">
        <v>55</v>
      </c>
    </row>
    <row r="83" spans="1:4" ht="12.75">
      <c r="A83" s="65" t="s">
        <v>186</v>
      </c>
      <c r="B83" s="66" t="s">
        <v>104</v>
      </c>
      <c r="C83" s="67" t="s">
        <v>105</v>
      </c>
      <c r="D83" s="68">
        <v>45</v>
      </c>
    </row>
    <row r="84" spans="1:4" ht="12.75">
      <c r="A84" s="65" t="s">
        <v>187</v>
      </c>
      <c r="B84" s="66" t="s">
        <v>110</v>
      </c>
      <c r="C84" s="67" t="s">
        <v>111</v>
      </c>
      <c r="D84" s="68">
        <v>50</v>
      </c>
    </row>
    <row r="85" spans="1:4" ht="12.75">
      <c r="A85" s="65" t="s">
        <v>188</v>
      </c>
      <c r="B85" s="66" t="s">
        <v>104</v>
      </c>
      <c r="C85" s="67" t="s">
        <v>105</v>
      </c>
      <c r="D85" s="68">
        <v>60</v>
      </c>
    </row>
    <row r="86" spans="1:4" ht="12.75">
      <c r="A86" s="65" t="s">
        <v>189</v>
      </c>
      <c r="B86" s="66" t="s">
        <v>104</v>
      </c>
      <c r="C86" s="67" t="s">
        <v>105</v>
      </c>
      <c r="D86" s="68">
        <v>40</v>
      </c>
    </row>
    <row r="87" spans="1:4" ht="12.75">
      <c r="A87" s="65" t="s">
        <v>190</v>
      </c>
      <c r="B87" s="66" t="s">
        <v>104</v>
      </c>
      <c r="C87" s="67" t="s">
        <v>105</v>
      </c>
      <c r="D87" s="68">
        <v>45</v>
      </c>
    </row>
    <row r="88" spans="1:4" ht="13.5" thickBot="1">
      <c r="A88" s="69" t="s">
        <v>191</v>
      </c>
      <c r="B88" s="70" t="s">
        <v>104</v>
      </c>
      <c r="C88" s="71" t="s">
        <v>105</v>
      </c>
      <c r="D88" s="72">
        <v>40</v>
      </c>
    </row>
    <row r="89" spans="1:4" ht="12.75">
      <c r="A89" s="65" t="s">
        <v>192</v>
      </c>
      <c r="B89" s="66" t="s">
        <v>110</v>
      </c>
      <c r="C89" s="67" t="s">
        <v>111</v>
      </c>
      <c r="D89" s="68">
        <v>45</v>
      </c>
    </row>
    <row r="90" spans="1:4" ht="12.75">
      <c r="A90" s="65" t="s">
        <v>193</v>
      </c>
      <c r="B90" s="66" t="s">
        <v>110</v>
      </c>
      <c r="C90" s="67" t="s">
        <v>111</v>
      </c>
      <c r="D90" s="68">
        <v>50</v>
      </c>
    </row>
    <row r="91" spans="1:4" ht="12.75">
      <c r="A91" s="65" t="s">
        <v>194</v>
      </c>
      <c r="B91" s="66" t="s">
        <v>110</v>
      </c>
      <c r="C91" s="67" t="s">
        <v>111</v>
      </c>
      <c r="D91" s="68">
        <v>55</v>
      </c>
    </row>
    <row r="92" spans="1:4" ht="12.75">
      <c r="A92" s="65" t="s">
        <v>195</v>
      </c>
      <c r="B92" s="66" t="s">
        <v>104</v>
      </c>
      <c r="C92" s="67" t="s">
        <v>105</v>
      </c>
      <c r="D92" s="68">
        <v>45</v>
      </c>
    </row>
    <row r="93" spans="1:4" ht="12.75">
      <c r="A93" s="65" t="s">
        <v>196</v>
      </c>
      <c r="B93" s="66" t="s">
        <v>104</v>
      </c>
      <c r="C93" s="67" t="s">
        <v>105</v>
      </c>
      <c r="D93" s="68">
        <v>45</v>
      </c>
    </row>
    <row r="94" spans="1:4" ht="12.75">
      <c r="A94" s="65" t="s">
        <v>197</v>
      </c>
      <c r="B94" s="66" t="s">
        <v>198</v>
      </c>
      <c r="C94" s="67" t="s">
        <v>199</v>
      </c>
      <c r="D94" s="68">
        <v>70</v>
      </c>
    </row>
    <row r="95" spans="1:4" ht="12.75">
      <c r="A95" s="65" t="s">
        <v>200</v>
      </c>
      <c r="B95" s="66" t="s">
        <v>104</v>
      </c>
      <c r="C95" s="67" t="s">
        <v>105</v>
      </c>
      <c r="D95" s="68">
        <v>40</v>
      </c>
    </row>
    <row r="96" spans="1:4" ht="12.75">
      <c r="A96" s="65" t="s">
        <v>201</v>
      </c>
      <c r="B96" s="66" t="s">
        <v>104</v>
      </c>
      <c r="C96" s="67" t="s">
        <v>105</v>
      </c>
      <c r="D96" s="68">
        <v>45</v>
      </c>
    </row>
    <row r="97" spans="1:4" ht="13.5" thickBot="1">
      <c r="A97" s="69" t="s">
        <v>202</v>
      </c>
      <c r="B97" s="70" t="s">
        <v>104</v>
      </c>
      <c r="C97" s="71" t="s">
        <v>105</v>
      </c>
      <c r="D97" s="72">
        <v>55</v>
      </c>
    </row>
    <row r="98" spans="1:4" ht="12.75">
      <c r="A98" s="65" t="s">
        <v>203</v>
      </c>
      <c r="B98" s="66" t="s">
        <v>104</v>
      </c>
      <c r="C98" s="67" t="s">
        <v>105</v>
      </c>
      <c r="D98" s="68">
        <v>45</v>
      </c>
    </row>
    <row r="99" spans="1:4" ht="12.75">
      <c r="A99" s="65" t="s">
        <v>204</v>
      </c>
      <c r="B99" s="66" t="s">
        <v>104</v>
      </c>
      <c r="C99" s="67" t="s">
        <v>105</v>
      </c>
      <c r="D99" s="68">
        <v>40</v>
      </c>
    </row>
    <row r="100" spans="1:4" ht="12.75">
      <c r="A100" s="65" t="s">
        <v>205</v>
      </c>
      <c r="B100" s="66" t="s">
        <v>104</v>
      </c>
      <c r="C100" s="67" t="s">
        <v>105</v>
      </c>
      <c r="D100" s="68">
        <v>45</v>
      </c>
    </row>
    <row r="101" spans="1:4" ht="12.75">
      <c r="A101" s="65" t="s">
        <v>206</v>
      </c>
      <c r="B101" s="66" t="s">
        <v>110</v>
      </c>
      <c r="C101" s="67" t="s">
        <v>111</v>
      </c>
      <c r="D101" s="68">
        <v>45</v>
      </c>
    </row>
    <row r="102" spans="1:4" ht="12.75">
      <c r="A102" s="65" t="s">
        <v>207</v>
      </c>
      <c r="B102" s="66" t="s">
        <v>110</v>
      </c>
      <c r="C102" s="67" t="s">
        <v>111</v>
      </c>
      <c r="D102" s="68">
        <v>45</v>
      </c>
    </row>
    <row r="103" spans="1:4" ht="12.75">
      <c r="A103" s="65" t="s">
        <v>208</v>
      </c>
      <c r="B103" s="66" t="s">
        <v>110</v>
      </c>
      <c r="C103" s="67" t="s">
        <v>111</v>
      </c>
      <c r="D103" s="68">
        <v>55</v>
      </c>
    </row>
    <row r="104" spans="1:4" ht="12.75">
      <c r="A104" s="65" t="s">
        <v>209</v>
      </c>
      <c r="B104" s="66" t="s">
        <v>104</v>
      </c>
      <c r="C104" s="67" t="s">
        <v>105</v>
      </c>
      <c r="D104" s="68">
        <v>50</v>
      </c>
    </row>
    <row r="105" spans="1:4" ht="12.75">
      <c r="A105" s="65" t="s">
        <v>210</v>
      </c>
      <c r="B105" s="66" t="s">
        <v>104</v>
      </c>
      <c r="C105" s="67" t="s">
        <v>105</v>
      </c>
      <c r="D105" s="68">
        <v>50</v>
      </c>
    </row>
    <row r="106" spans="1:4" ht="12.75">
      <c r="A106" s="65" t="s">
        <v>211</v>
      </c>
      <c r="B106" s="66" t="s">
        <v>104</v>
      </c>
      <c r="C106" s="67" t="s">
        <v>105</v>
      </c>
      <c r="D106" s="68">
        <v>50</v>
      </c>
    </row>
    <row r="107" spans="1:4" ht="12.75">
      <c r="A107" s="65" t="s">
        <v>212</v>
      </c>
      <c r="B107" s="66" t="s">
        <v>104</v>
      </c>
      <c r="C107" s="67" t="s">
        <v>105</v>
      </c>
      <c r="D107" s="68">
        <v>40</v>
      </c>
    </row>
    <row r="108" spans="1:4" ht="12.75">
      <c r="A108" s="65" t="s">
        <v>213</v>
      </c>
      <c r="B108" s="66" t="s">
        <v>110</v>
      </c>
      <c r="C108" s="67" t="s">
        <v>111</v>
      </c>
      <c r="D108" s="68">
        <v>55</v>
      </c>
    </row>
    <row r="109" spans="1:4" ht="12.75">
      <c r="A109" s="65" t="s">
        <v>214</v>
      </c>
      <c r="B109" s="66" t="s">
        <v>110</v>
      </c>
      <c r="C109" s="67" t="s">
        <v>111</v>
      </c>
      <c r="D109" s="68">
        <v>50</v>
      </c>
    </row>
    <row r="110" spans="1:4" ht="12.75">
      <c r="A110" s="65" t="s">
        <v>215</v>
      </c>
      <c r="B110" s="66" t="s">
        <v>104</v>
      </c>
      <c r="C110" s="67" t="s">
        <v>105</v>
      </c>
      <c r="D110" s="68">
        <v>45</v>
      </c>
    </row>
    <row r="111" spans="1:4" ht="12.75">
      <c r="A111" s="65" t="s">
        <v>216</v>
      </c>
      <c r="B111" s="66" t="s">
        <v>104</v>
      </c>
      <c r="C111" s="67" t="s">
        <v>105</v>
      </c>
      <c r="D111" s="68">
        <v>45</v>
      </c>
    </row>
    <row r="112" spans="1:4" ht="12.75">
      <c r="A112" s="65" t="s">
        <v>217</v>
      </c>
      <c r="B112" s="66" t="s">
        <v>104</v>
      </c>
      <c r="C112" s="67" t="s">
        <v>105</v>
      </c>
      <c r="D112" s="68">
        <v>40</v>
      </c>
    </row>
    <row r="113" spans="1:4" ht="12.75">
      <c r="A113" s="65" t="s">
        <v>218</v>
      </c>
      <c r="B113" s="66" t="s">
        <v>110</v>
      </c>
      <c r="C113" s="67" t="s">
        <v>111</v>
      </c>
      <c r="D113" s="68">
        <v>50</v>
      </c>
    </row>
    <row r="114" spans="1:4" ht="13.5" thickBot="1">
      <c r="A114" s="69" t="s">
        <v>219</v>
      </c>
      <c r="B114" s="70" t="s">
        <v>110</v>
      </c>
      <c r="C114" s="71" t="s">
        <v>111</v>
      </c>
      <c r="D114" s="72">
        <v>55</v>
      </c>
    </row>
    <row r="115" spans="1:4" ht="12.75">
      <c r="A115" s="65" t="s">
        <v>220</v>
      </c>
      <c r="B115" s="66" t="s">
        <v>110</v>
      </c>
      <c r="C115" s="67" t="s">
        <v>111</v>
      </c>
      <c r="D115" s="68">
        <v>50</v>
      </c>
    </row>
    <row r="116" spans="1:4" ht="12.75">
      <c r="A116" s="65" t="s">
        <v>221</v>
      </c>
      <c r="B116" s="66" t="s">
        <v>104</v>
      </c>
      <c r="C116" s="67" t="s">
        <v>105</v>
      </c>
      <c r="D116" s="68">
        <v>45</v>
      </c>
    </row>
    <row r="117" spans="1:4" ht="12.75">
      <c r="A117" s="65" t="s">
        <v>222</v>
      </c>
      <c r="B117" s="66" t="s">
        <v>110</v>
      </c>
      <c r="C117" s="67" t="s">
        <v>111</v>
      </c>
      <c r="D117" s="68">
        <v>50</v>
      </c>
    </row>
    <row r="118" spans="1:4" ht="12.75">
      <c r="A118" s="65" t="s">
        <v>223</v>
      </c>
      <c r="B118" s="66" t="s">
        <v>104</v>
      </c>
      <c r="C118" s="67" t="s">
        <v>105</v>
      </c>
      <c r="D118" s="68">
        <v>50</v>
      </c>
    </row>
    <row r="119" spans="1:4" ht="12.75">
      <c r="A119" s="65" t="s">
        <v>224</v>
      </c>
      <c r="B119" s="66" t="s">
        <v>104</v>
      </c>
      <c r="C119" s="67" t="s">
        <v>105</v>
      </c>
      <c r="D119" s="68">
        <v>50</v>
      </c>
    </row>
    <row r="120" spans="1:4" ht="12.75">
      <c r="A120" s="65" t="s">
        <v>225</v>
      </c>
      <c r="B120" s="66" t="s">
        <v>110</v>
      </c>
      <c r="C120" s="67" t="s">
        <v>111</v>
      </c>
      <c r="D120" s="68">
        <v>45</v>
      </c>
    </row>
    <row r="121" spans="1:4" ht="12.75">
      <c r="A121" s="65" t="s">
        <v>226</v>
      </c>
      <c r="B121" s="66" t="s">
        <v>104</v>
      </c>
      <c r="C121" s="67" t="s">
        <v>105</v>
      </c>
      <c r="D121" s="68">
        <v>50</v>
      </c>
    </row>
    <row r="122" spans="1:4" ht="12.75">
      <c r="A122" s="65" t="s">
        <v>227</v>
      </c>
      <c r="B122" s="66" t="s">
        <v>104</v>
      </c>
      <c r="C122" s="67" t="s">
        <v>105</v>
      </c>
      <c r="D122" s="68">
        <v>65</v>
      </c>
    </row>
    <row r="123" spans="1:4" ht="13.5" thickBot="1">
      <c r="A123" s="69" t="s">
        <v>228</v>
      </c>
      <c r="B123" s="70" t="s">
        <v>110</v>
      </c>
      <c r="C123" s="71" t="s">
        <v>111</v>
      </c>
      <c r="D123" s="72">
        <v>65</v>
      </c>
    </row>
    <row r="124" spans="1:4" ht="13.5" thickBot="1">
      <c r="A124" s="69" t="s">
        <v>229</v>
      </c>
      <c r="B124" s="70" t="s">
        <v>104</v>
      </c>
      <c r="C124" s="71" t="s">
        <v>105</v>
      </c>
      <c r="D124" s="72">
        <v>50</v>
      </c>
    </row>
    <row r="125" spans="1:4" ht="12.75">
      <c r="A125" s="65" t="s">
        <v>230</v>
      </c>
      <c r="B125" s="66" t="s">
        <v>104</v>
      </c>
      <c r="C125" s="67" t="s">
        <v>105</v>
      </c>
      <c r="D125" s="68">
        <v>40</v>
      </c>
    </row>
    <row r="126" spans="1:4" ht="12.75">
      <c r="A126" s="65" t="s">
        <v>231</v>
      </c>
      <c r="B126" s="66" t="s">
        <v>110</v>
      </c>
      <c r="C126" s="67" t="s">
        <v>111</v>
      </c>
      <c r="D126" s="68">
        <v>45</v>
      </c>
    </row>
    <row r="127" spans="1:4" ht="12.75">
      <c r="A127" s="65" t="s">
        <v>232</v>
      </c>
      <c r="B127" s="66" t="s">
        <v>110</v>
      </c>
      <c r="C127" s="67" t="s">
        <v>111</v>
      </c>
      <c r="D127" s="68">
        <v>50</v>
      </c>
    </row>
    <row r="128" spans="1:4" ht="12.75">
      <c r="A128" s="65" t="s">
        <v>233</v>
      </c>
      <c r="B128" s="66" t="s">
        <v>110</v>
      </c>
      <c r="C128" s="67" t="s">
        <v>111</v>
      </c>
      <c r="D128" s="68">
        <v>52</v>
      </c>
    </row>
    <row r="129" spans="1:4" ht="12.75">
      <c r="A129" s="65" t="s">
        <v>234</v>
      </c>
      <c r="B129" s="66" t="s">
        <v>104</v>
      </c>
      <c r="C129" s="67" t="s">
        <v>105</v>
      </c>
      <c r="D129" s="68">
        <v>40</v>
      </c>
    </row>
    <row r="130" spans="1:4" ht="12.75">
      <c r="A130" s="65" t="s">
        <v>235</v>
      </c>
      <c r="B130" s="66" t="s">
        <v>104</v>
      </c>
      <c r="C130" s="67" t="s">
        <v>105</v>
      </c>
      <c r="D130" s="68">
        <v>45</v>
      </c>
    </row>
    <row r="131" spans="1:4" ht="13.5" thickBot="1">
      <c r="A131" s="69" t="s">
        <v>236</v>
      </c>
      <c r="B131" s="70" t="s">
        <v>104</v>
      </c>
      <c r="C131" s="71" t="s">
        <v>105</v>
      </c>
      <c r="D131" s="72">
        <v>40</v>
      </c>
    </row>
    <row r="132" spans="1:4" ht="12.75">
      <c r="A132" s="65" t="s">
        <v>237</v>
      </c>
      <c r="B132" s="66" t="s">
        <v>104</v>
      </c>
      <c r="C132" s="67" t="s">
        <v>105</v>
      </c>
      <c r="D132" s="68">
        <v>45</v>
      </c>
    </row>
    <row r="133" spans="1:4" ht="12.75">
      <c r="A133" s="65" t="s">
        <v>238</v>
      </c>
      <c r="B133" s="66" t="s">
        <v>104</v>
      </c>
      <c r="C133" s="67" t="s">
        <v>105</v>
      </c>
      <c r="D133" s="68">
        <v>50</v>
      </c>
    </row>
    <row r="134" spans="1:4" ht="12.75">
      <c r="A134" s="65" t="s">
        <v>239</v>
      </c>
      <c r="B134" s="66" t="s">
        <v>104</v>
      </c>
      <c r="C134" s="67" t="s">
        <v>105</v>
      </c>
      <c r="D134" s="68">
        <v>40</v>
      </c>
    </row>
    <row r="135" spans="1:4" ht="12.75">
      <c r="A135" s="65" t="s">
        <v>240</v>
      </c>
      <c r="B135" s="66" t="s">
        <v>104</v>
      </c>
      <c r="C135" s="67" t="s">
        <v>105</v>
      </c>
      <c r="D135" s="68">
        <v>45</v>
      </c>
    </row>
    <row r="136" spans="1:4" ht="13.5" thickBot="1">
      <c r="A136" s="69" t="s">
        <v>241</v>
      </c>
      <c r="B136" s="70" t="s">
        <v>110</v>
      </c>
      <c r="C136" s="71" t="s">
        <v>111</v>
      </c>
      <c r="D136" s="72">
        <v>55</v>
      </c>
    </row>
    <row r="137" spans="1:4" ht="13.5" thickBot="1">
      <c r="A137" s="69" t="s">
        <v>242</v>
      </c>
      <c r="B137" s="70" t="s">
        <v>104</v>
      </c>
      <c r="C137" s="71" t="s">
        <v>105</v>
      </c>
      <c r="D137" s="72">
        <v>40</v>
      </c>
    </row>
    <row r="138" spans="1:4" ht="12.75">
      <c r="A138" s="65" t="s">
        <v>243</v>
      </c>
      <c r="B138" s="66" t="s">
        <v>110</v>
      </c>
      <c r="C138" s="67" t="s">
        <v>111</v>
      </c>
      <c r="D138" s="68">
        <v>45</v>
      </c>
    </row>
    <row r="139" spans="1:4" ht="12.75">
      <c r="A139" s="65" t="s">
        <v>244</v>
      </c>
      <c r="B139" s="66" t="s">
        <v>104</v>
      </c>
      <c r="C139" s="67" t="s">
        <v>105</v>
      </c>
      <c r="D139" s="68">
        <v>50</v>
      </c>
    </row>
    <row r="140" spans="1:4" ht="12.75">
      <c r="A140" s="65" t="s">
        <v>245</v>
      </c>
      <c r="B140" s="66" t="s">
        <v>104</v>
      </c>
      <c r="C140" s="67" t="s">
        <v>105</v>
      </c>
      <c r="D140" s="68">
        <v>55</v>
      </c>
    </row>
    <row r="141" spans="1:4" ht="12.75">
      <c r="A141" s="65" t="s">
        <v>246</v>
      </c>
      <c r="B141" s="66" t="s">
        <v>104</v>
      </c>
      <c r="C141" s="67" t="s">
        <v>105</v>
      </c>
      <c r="D141" s="68">
        <v>40</v>
      </c>
    </row>
    <row r="142" spans="1:4" ht="12.75">
      <c r="A142" s="65" t="s">
        <v>247</v>
      </c>
      <c r="B142" s="66" t="s">
        <v>104</v>
      </c>
      <c r="C142" s="67" t="s">
        <v>105</v>
      </c>
      <c r="D142" s="68">
        <v>55</v>
      </c>
    </row>
    <row r="143" spans="1:4" ht="12.75">
      <c r="A143" s="65" t="s">
        <v>248</v>
      </c>
      <c r="B143" s="66" t="s">
        <v>104</v>
      </c>
      <c r="C143" s="67" t="s">
        <v>105</v>
      </c>
      <c r="D143" s="68">
        <v>40</v>
      </c>
    </row>
    <row r="144" spans="1:4" ht="12.75">
      <c r="A144" s="65" t="s">
        <v>249</v>
      </c>
      <c r="B144" s="66" t="s">
        <v>110</v>
      </c>
      <c r="C144" s="67" t="s">
        <v>111</v>
      </c>
      <c r="D144" s="68">
        <v>60</v>
      </c>
    </row>
    <row r="145" spans="1:4" ht="12.75">
      <c r="A145" s="65" t="s">
        <v>250</v>
      </c>
      <c r="B145" s="66" t="s">
        <v>110</v>
      </c>
      <c r="C145" s="67" t="s">
        <v>111</v>
      </c>
      <c r="D145" s="68">
        <v>55</v>
      </c>
    </row>
    <row r="146" spans="1:4" ht="12.75">
      <c r="A146" s="65" t="s">
        <v>251</v>
      </c>
      <c r="B146" s="66" t="s">
        <v>104</v>
      </c>
      <c r="C146" s="67" t="s">
        <v>105</v>
      </c>
      <c r="D146" s="68">
        <v>35</v>
      </c>
    </row>
    <row r="147" spans="1:4" ht="12.75">
      <c r="A147" s="65" t="s">
        <v>252</v>
      </c>
      <c r="B147" s="66" t="s">
        <v>104</v>
      </c>
      <c r="C147" s="67" t="s">
        <v>105</v>
      </c>
      <c r="D147" s="68">
        <v>40</v>
      </c>
    </row>
    <row r="148" spans="1:4" ht="12.75">
      <c r="A148" s="65" t="s">
        <v>253</v>
      </c>
      <c r="B148" s="66" t="s">
        <v>110</v>
      </c>
      <c r="C148" s="67" t="s">
        <v>111</v>
      </c>
      <c r="D148" s="68">
        <v>55</v>
      </c>
    </row>
    <row r="149" spans="1:4" ht="12.75">
      <c r="A149" s="65" t="s">
        <v>254</v>
      </c>
      <c r="B149" s="66" t="s">
        <v>110</v>
      </c>
      <c r="C149" s="67" t="s">
        <v>111</v>
      </c>
      <c r="D149" s="68">
        <v>60</v>
      </c>
    </row>
    <row r="150" spans="1:4" ht="12.75">
      <c r="A150" s="65" t="s">
        <v>255</v>
      </c>
      <c r="B150" s="66" t="s">
        <v>104</v>
      </c>
      <c r="C150" s="67" t="s">
        <v>105</v>
      </c>
      <c r="D150" s="68">
        <v>35</v>
      </c>
    </row>
    <row r="151" spans="1:4" ht="12.75">
      <c r="A151" s="65" t="s">
        <v>256</v>
      </c>
      <c r="B151" s="66" t="s">
        <v>110</v>
      </c>
      <c r="C151" s="67" t="s">
        <v>111</v>
      </c>
      <c r="D151" s="68">
        <v>50</v>
      </c>
    </row>
    <row r="152" spans="1:4" ht="12.75">
      <c r="A152" s="65" t="s">
        <v>257</v>
      </c>
      <c r="B152" s="66" t="s">
        <v>110</v>
      </c>
      <c r="C152" s="67" t="s">
        <v>111</v>
      </c>
      <c r="D152" s="68">
        <v>50</v>
      </c>
    </row>
    <row r="153" spans="1:4" ht="12.75">
      <c r="A153" s="65" t="s">
        <v>258</v>
      </c>
      <c r="B153" s="66" t="s">
        <v>110</v>
      </c>
      <c r="C153" s="67" t="s">
        <v>111</v>
      </c>
      <c r="D153" s="68">
        <v>55</v>
      </c>
    </row>
    <row r="154" spans="1:4" ht="12.75">
      <c r="A154" s="65" t="s">
        <v>259</v>
      </c>
      <c r="B154" s="66" t="s">
        <v>110</v>
      </c>
      <c r="C154" s="67" t="s">
        <v>111</v>
      </c>
      <c r="D154" s="68">
        <v>50</v>
      </c>
    </row>
    <row r="155" spans="1:4" ht="25.5">
      <c r="A155" s="65" t="s">
        <v>260</v>
      </c>
      <c r="B155" s="66" t="s">
        <v>104</v>
      </c>
      <c r="C155" s="67" t="s">
        <v>105</v>
      </c>
      <c r="D155" s="68">
        <v>40</v>
      </c>
    </row>
    <row r="156" spans="1:4" ht="12.75">
      <c r="A156" s="65" t="s">
        <v>261</v>
      </c>
      <c r="B156" s="66" t="s">
        <v>110</v>
      </c>
      <c r="C156" s="67" t="s">
        <v>111</v>
      </c>
      <c r="D156" s="68">
        <v>55</v>
      </c>
    </row>
    <row r="157" spans="1:4" ht="13.5" thickBot="1">
      <c r="A157" s="69" t="s">
        <v>262</v>
      </c>
      <c r="B157" s="70" t="s">
        <v>104</v>
      </c>
      <c r="C157" s="71" t="s">
        <v>105</v>
      </c>
      <c r="D157" s="72">
        <v>50</v>
      </c>
    </row>
    <row r="158" spans="1:4" ht="12.75">
      <c r="A158" s="65" t="s">
        <v>263</v>
      </c>
      <c r="B158" s="66" t="s">
        <v>104</v>
      </c>
      <c r="C158" s="67" t="s">
        <v>105</v>
      </c>
      <c r="D158" s="68">
        <v>50</v>
      </c>
    </row>
    <row r="159" spans="1:4" ht="12.75">
      <c r="A159" s="65" t="s">
        <v>264</v>
      </c>
      <c r="B159" s="66" t="s">
        <v>104</v>
      </c>
      <c r="C159" s="67" t="s">
        <v>105</v>
      </c>
      <c r="D159" s="68">
        <v>65</v>
      </c>
    </row>
    <row r="160" spans="1:4" ht="13.5" thickBot="1">
      <c r="A160" s="69" t="s">
        <v>265</v>
      </c>
      <c r="B160" s="70" t="s">
        <v>198</v>
      </c>
      <c r="C160" s="71" t="s">
        <v>199</v>
      </c>
      <c r="D160" s="72">
        <v>75</v>
      </c>
    </row>
    <row r="161" spans="1:4" ht="12.75">
      <c r="A161" s="65" t="s">
        <v>266</v>
      </c>
      <c r="B161" s="66" t="s">
        <v>104</v>
      </c>
      <c r="C161" s="67" t="s">
        <v>105</v>
      </c>
      <c r="D161" s="68">
        <v>40</v>
      </c>
    </row>
    <row r="162" spans="1:4" ht="12.75">
      <c r="A162" s="65" t="s">
        <v>267</v>
      </c>
      <c r="B162" s="66" t="s">
        <v>110</v>
      </c>
      <c r="C162" s="67" t="s">
        <v>111</v>
      </c>
      <c r="D162" s="68">
        <v>55</v>
      </c>
    </row>
    <row r="163" spans="1:4" ht="12.75">
      <c r="A163" s="65" t="s">
        <v>268</v>
      </c>
      <c r="B163" s="66" t="s">
        <v>104</v>
      </c>
      <c r="C163" s="67" t="s">
        <v>105</v>
      </c>
      <c r="D163" s="68">
        <v>40</v>
      </c>
    </row>
    <row r="164" spans="1:4" ht="12.75">
      <c r="A164" s="65" t="s">
        <v>269</v>
      </c>
      <c r="B164" s="66" t="s">
        <v>104</v>
      </c>
      <c r="C164" s="67" t="s">
        <v>105</v>
      </c>
      <c r="D164" s="68">
        <v>45</v>
      </c>
    </row>
    <row r="165" spans="1:4" ht="12.75">
      <c r="A165" s="65" t="s">
        <v>270</v>
      </c>
      <c r="B165" s="66" t="s">
        <v>104</v>
      </c>
      <c r="C165" s="67" t="s">
        <v>105</v>
      </c>
      <c r="D165" s="68">
        <v>40</v>
      </c>
    </row>
    <row r="166" spans="1:4" ht="12.75">
      <c r="A166" s="65" t="s">
        <v>271</v>
      </c>
      <c r="B166" s="66" t="s">
        <v>104</v>
      </c>
      <c r="C166" s="67" t="s">
        <v>105</v>
      </c>
      <c r="D166" s="68">
        <v>50</v>
      </c>
    </row>
    <row r="167" spans="1:4" ht="12.75">
      <c r="A167" s="65" t="s">
        <v>272</v>
      </c>
      <c r="B167" s="66" t="s">
        <v>104</v>
      </c>
      <c r="C167" s="67" t="s">
        <v>105</v>
      </c>
      <c r="D167" s="68">
        <v>40</v>
      </c>
    </row>
    <row r="168" spans="1:4" ht="13.5" thickBot="1">
      <c r="A168" s="69" t="s">
        <v>273</v>
      </c>
      <c r="B168" s="70" t="s">
        <v>104</v>
      </c>
      <c r="C168" s="71" t="s">
        <v>105</v>
      </c>
      <c r="D168" s="72">
        <v>45</v>
      </c>
    </row>
    <row r="169" spans="1:4" ht="12.75">
      <c r="A169" s="65" t="s">
        <v>274</v>
      </c>
      <c r="B169" s="66" t="s">
        <v>110</v>
      </c>
      <c r="C169" s="67" t="s">
        <v>111</v>
      </c>
      <c r="D169" s="68">
        <v>55</v>
      </c>
    </row>
    <row r="170" spans="1:4" ht="12.75">
      <c r="A170" s="65" t="s">
        <v>275</v>
      </c>
      <c r="B170" s="66" t="s">
        <v>104</v>
      </c>
      <c r="C170" s="67" t="s">
        <v>105</v>
      </c>
      <c r="D170" s="68">
        <v>45</v>
      </c>
    </row>
    <row r="171" spans="1:4" ht="12.75">
      <c r="A171" s="65" t="s">
        <v>276</v>
      </c>
      <c r="B171" s="66" t="s">
        <v>110</v>
      </c>
      <c r="C171" s="67" t="s">
        <v>111</v>
      </c>
      <c r="D171" s="68">
        <v>55</v>
      </c>
    </row>
    <row r="172" spans="1:4" ht="13.5" thickBot="1">
      <c r="A172" s="69" t="s">
        <v>277</v>
      </c>
      <c r="B172" s="70" t="s">
        <v>104</v>
      </c>
      <c r="C172" s="71" t="s">
        <v>105</v>
      </c>
      <c r="D172" s="72">
        <v>40</v>
      </c>
    </row>
    <row r="173" spans="1:4" ht="12.75">
      <c r="A173" s="65" t="s">
        <v>278</v>
      </c>
      <c r="B173" s="66" t="s">
        <v>279</v>
      </c>
      <c r="C173" s="67" t="s">
        <v>280</v>
      </c>
      <c r="D173" s="68">
        <v>45</v>
      </c>
    </row>
    <row r="174" spans="1:4" ht="12.75">
      <c r="A174" s="65" t="s">
        <v>281</v>
      </c>
      <c r="B174" s="66" t="s">
        <v>110</v>
      </c>
      <c r="C174" s="67" t="s">
        <v>111</v>
      </c>
      <c r="D174" s="68">
        <v>65</v>
      </c>
    </row>
    <row r="175" spans="1:4" ht="13.5" thickBot="1">
      <c r="A175" s="69" t="s">
        <v>282</v>
      </c>
      <c r="B175" s="70" t="s">
        <v>104</v>
      </c>
      <c r="C175" s="71" t="s">
        <v>105</v>
      </c>
      <c r="D175" s="72">
        <v>40</v>
      </c>
    </row>
    <row r="176" spans="1:4" ht="12.75">
      <c r="A176" s="65" t="s">
        <v>283</v>
      </c>
      <c r="B176" s="66" t="s">
        <v>110</v>
      </c>
      <c r="C176" s="67" t="s">
        <v>111</v>
      </c>
      <c r="D176" s="68">
        <v>55</v>
      </c>
    </row>
    <row r="177" spans="1:4" ht="13.5" thickBot="1">
      <c r="A177" s="69" t="s">
        <v>284</v>
      </c>
      <c r="B177" s="70" t="s">
        <v>110</v>
      </c>
      <c r="C177" s="71" t="s">
        <v>111</v>
      </c>
      <c r="D177" s="72">
        <v>50</v>
      </c>
    </row>
    <row r="178" spans="1:4" ht="26.25" thickBot="1">
      <c r="A178" s="69" t="s">
        <v>285</v>
      </c>
      <c r="B178" s="70" t="s">
        <v>104</v>
      </c>
      <c r="C178" s="71" t="s">
        <v>105</v>
      </c>
      <c r="D178" s="72">
        <v>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Mikula</dc:creator>
  <cp:keywords/>
  <dc:description/>
  <cp:lastModifiedBy>Martin Mikula</cp:lastModifiedBy>
  <cp:lastPrinted>2024-01-23T12:51:42Z</cp:lastPrinted>
  <dcterms:created xsi:type="dcterms:W3CDTF">2024-01-15T08:41:08Z</dcterms:created>
  <dcterms:modified xsi:type="dcterms:W3CDTF">2024-03-20T10:42:16Z</dcterms:modified>
  <cp:category/>
  <cp:version/>
  <cp:contentType/>
  <cp:contentStatus/>
</cp:coreProperties>
</file>